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56" activeTab="7"/>
  </bookViews>
  <sheets>
    <sheet name="Summary+metrics" sheetId="13" r:id="rId1"/>
    <sheet name="Income Statement yr 1" sheetId="4" r:id="rId2"/>
    <sheet name="PnL Projection YR 2 " sheetId="6" state="hidden" r:id="rId3"/>
    <sheet name="Cashflow_Yr2" sheetId="7" state="hidden" r:id="rId4"/>
    <sheet name="PnL Projection YR 3" sheetId="8" state="hidden" r:id="rId5"/>
    <sheet name="Cashflow_Yr3" sheetId="9" state="hidden" r:id="rId6"/>
    <sheet name="Income Statement aka P&amp;L yr2&amp;3" sheetId="10" r:id="rId7"/>
    <sheet name="BE-Analysis" sheetId="12" r:id="rId8"/>
  </sheets>
  <externalReferences>
    <externalReference r:id="rId9"/>
  </externalReferences>
  <calcPr calcId="145621" iterate="1" concurrentCalc="0"/>
</workbook>
</file>

<file path=xl/calcChain.xml><?xml version="1.0" encoding="utf-8"?>
<calcChain xmlns="http://schemas.openxmlformats.org/spreadsheetml/2006/main">
  <c r="B10" i="12" l="1"/>
  <c r="B4" i="12"/>
  <c r="B6" i="12"/>
  <c r="B5" i="12"/>
  <c r="H4" i="12"/>
  <c r="AI2" i="12"/>
  <c r="AI3" i="12"/>
  <c r="AI4" i="12"/>
  <c r="AB101" i="12"/>
  <c r="AF101" i="12"/>
  <c r="AC101" i="12"/>
  <c r="AD101" i="12"/>
  <c r="AE101" i="12"/>
  <c r="AB100" i="12"/>
  <c r="AF100" i="12"/>
  <c r="AC100" i="12"/>
  <c r="AD100" i="12"/>
  <c r="AE100" i="12"/>
  <c r="AB99" i="12"/>
  <c r="AF99" i="12"/>
  <c r="AC99" i="12"/>
  <c r="AD99" i="12"/>
  <c r="AE99" i="12"/>
  <c r="AB98" i="12"/>
  <c r="AF98" i="12"/>
  <c r="AC98" i="12"/>
  <c r="AD98" i="12"/>
  <c r="AE98" i="12"/>
  <c r="AB97" i="12"/>
  <c r="AF97" i="12"/>
  <c r="AC97" i="12"/>
  <c r="AD97" i="12"/>
  <c r="AE97" i="12"/>
  <c r="AB96" i="12"/>
  <c r="AF96" i="12"/>
  <c r="AC96" i="12"/>
  <c r="AD96" i="12"/>
  <c r="AE96" i="12"/>
  <c r="AB95" i="12"/>
  <c r="AF95" i="12"/>
  <c r="AC95" i="12"/>
  <c r="AD95" i="12"/>
  <c r="AE95" i="12"/>
  <c r="AB94" i="12"/>
  <c r="AF94" i="12"/>
  <c r="AC94" i="12"/>
  <c r="AD94" i="12"/>
  <c r="AE94" i="12"/>
  <c r="AB93" i="12"/>
  <c r="AF93" i="12"/>
  <c r="AC93" i="12"/>
  <c r="AD93" i="12"/>
  <c r="AE93" i="12"/>
  <c r="AB92" i="12"/>
  <c r="AF92" i="12"/>
  <c r="AC92" i="12"/>
  <c r="AD92" i="12"/>
  <c r="AE92" i="12"/>
  <c r="AB91" i="12"/>
  <c r="AF91" i="12"/>
  <c r="AC91" i="12"/>
  <c r="AD91" i="12"/>
  <c r="AE91" i="12"/>
  <c r="AB90" i="12"/>
  <c r="AF90" i="12"/>
  <c r="AC90" i="12"/>
  <c r="AD90" i="12"/>
  <c r="AE90" i="12"/>
  <c r="AB89" i="12"/>
  <c r="AF89" i="12"/>
  <c r="AC89" i="12"/>
  <c r="AD89" i="12"/>
  <c r="AE89" i="12"/>
  <c r="AB88" i="12"/>
  <c r="AF88" i="12"/>
  <c r="AC88" i="12"/>
  <c r="AD88" i="12"/>
  <c r="AE88" i="12"/>
  <c r="AB87" i="12"/>
  <c r="AF87" i="12"/>
  <c r="AC87" i="12"/>
  <c r="AD87" i="12"/>
  <c r="AE87" i="12"/>
  <c r="AB86" i="12"/>
  <c r="AF86" i="12"/>
  <c r="AC86" i="12"/>
  <c r="AD86" i="12"/>
  <c r="AE86" i="12"/>
  <c r="AB85" i="12"/>
  <c r="AF85" i="12"/>
  <c r="AC85" i="12"/>
  <c r="AD85" i="12"/>
  <c r="AE85" i="12"/>
  <c r="AB84" i="12"/>
  <c r="AF84" i="12"/>
  <c r="AC84" i="12"/>
  <c r="AD84" i="12"/>
  <c r="AE84" i="12"/>
  <c r="AB83" i="12"/>
  <c r="AF83" i="12"/>
  <c r="AC83" i="12"/>
  <c r="AD83" i="12"/>
  <c r="AE83" i="12"/>
  <c r="AB82" i="12"/>
  <c r="AF82" i="12"/>
  <c r="AC82" i="12"/>
  <c r="AD82" i="12"/>
  <c r="AE82" i="12"/>
  <c r="AB81" i="12"/>
  <c r="AF81" i="12"/>
  <c r="AC81" i="12"/>
  <c r="AD81" i="12"/>
  <c r="AE81" i="12"/>
  <c r="AB80" i="12"/>
  <c r="AF80" i="12"/>
  <c r="AC80" i="12"/>
  <c r="AD80" i="12"/>
  <c r="AE80" i="12"/>
  <c r="AB79" i="12"/>
  <c r="AF79" i="12"/>
  <c r="AC79" i="12"/>
  <c r="AD79" i="12"/>
  <c r="AE79" i="12"/>
  <c r="AB78" i="12"/>
  <c r="AF78" i="12"/>
  <c r="AC78" i="12"/>
  <c r="AD78" i="12"/>
  <c r="AE78" i="12"/>
  <c r="AB77" i="12"/>
  <c r="AF77" i="12"/>
  <c r="AC77" i="12"/>
  <c r="AD77" i="12"/>
  <c r="AE77" i="12"/>
  <c r="AB76" i="12"/>
  <c r="AF76" i="12"/>
  <c r="AC76" i="12"/>
  <c r="AD76" i="12"/>
  <c r="AE76" i="12"/>
  <c r="AB75" i="12"/>
  <c r="AF75" i="12"/>
  <c r="AC75" i="12"/>
  <c r="AD75" i="12"/>
  <c r="AE75" i="12"/>
  <c r="AB74" i="12"/>
  <c r="AF74" i="12"/>
  <c r="AC74" i="12"/>
  <c r="AD74" i="12"/>
  <c r="AE74" i="12"/>
  <c r="AB73" i="12"/>
  <c r="AF73" i="12"/>
  <c r="AC73" i="12"/>
  <c r="AD73" i="12"/>
  <c r="AE73" i="12"/>
  <c r="AB72" i="12"/>
  <c r="AF72" i="12"/>
  <c r="AC72" i="12"/>
  <c r="AD72" i="12"/>
  <c r="AE72" i="12"/>
  <c r="AB71" i="12"/>
  <c r="AF71" i="12"/>
  <c r="AC71" i="12"/>
  <c r="AD71" i="12"/>
  <c r="AE71" i="12"/>
  <c r="AB70" i="12"/>
  <c r="AF70" i="12"/>
  <c r="AC70" i="12"/>
  <c r="AD70" i="12"/>
  <c r="AE70" i="12"/>
  <c r="AB69" i="12"/>
  <c r="AF69" i="12"/>
  <c r="AC69" i="12"/>
  <c r="AD69" i="12"/>
  <c r="AE69" i="12"/>
  <c r="AB68" i="12"/>
  <c r="AF68" i="12"/>
  <c r="AC68" i="12"/>
  <c r="AD68" i="12"/>
  <c r="AE68" i="12"/>
  <c r="AB67" i="12"/>
  <c r="AF67" i="12"/>
  <c r="AC67" i="12"/>
  <c r="AD67" i="12"/>
  <c r="AE67" i="12"/>
  <c r="AB66" i="12"/>
  <c r="AF66" i="12"/>
  <c r="AC66" i="12"/>
  <c r="AD66" i="12"/>
  <c r="AE66" i="12"/>
  <c r="AB65" i="12"/>
  <c r="AF65" i="12"/>
  <c r="AC65" i="12"/>
  <c r="AD65" i="12"/>
  <c r="AE65" i="12"/>
  <c r="AB64" i="12"/>
  <c r="AF64" i="12"/>
  <c r="AC64" i="12"/>
  <c r="AD64" i="12"/>
  <c r="AE64" i="12"/>
  <c r="AB63" i="12"/>
  <c r="AF63" i="12"/>
  <c r="AC63" i="12"/>
  <c r="AD63" i="12"/>
  <c r="AE63" i="12"/>
  <c r="AB62" i="12"/>
  <c r="AF62" i="12"/>
  <c r="AC62" i="12"/>
  <c r="AD62" i="12"/>
  <c r="AE62" i="12"/>
  <c r="AB61" i="12"/>
  <c r="AF61" i="12"/>
  <c r="AC61" i="12"/>
  <c r="AD61" i="12"/>
  <c r="AE61" i="12"/>
  <c r="AB60" i="12"/>
  <c r="AF60" i="12"/>
  <c r="AC60" i="12"/>
  <c r="AD60" i="12"/>
  <c r="AE60" i="12"/>
  <c r="AB59" i="12"/>
  <c r="AF59" i="12"/>
  <c r="AC59" i="12"/>
  <c r="AD59" i="12"/>
  <c r="AE59" i="12"/>
  <c r="AB58" i="12"/>
  <c r="AF58" i="12"/>
  <c r="AC58" i="12"/>
  <c r="AD58" i="12"/>
  <c r="AE58" i="12"/>
  <c r="AB57" i="12"/>
  <c r="AF57" i="12"/>
  <c r="AC57" i="12"/>
  <c r="AD57" i="12"/>
  <c r="AE57" i="12"/>
  <c r="AB56" i="12"/>
  <c r="AF56" i="12"/>
  <c r="AC56" i="12"/>
  <c r="AD56" i="12"/>
  <c r="AE56" i="12"/>
  <c r="AB55" i="12"/>
  <c r="AF55" i="12"/>
  <c r="AC55" i="12"/>
  <c r="AD55" i="12"/>
  <c r="AE55" i="12"/>
  <c r="AB54" i="12"/>
  <c r="AF54" i="12"/>
  <c r="AC54" i="12"/>
  <c r="AD54" i="12"/>
  <c r="AE54" i="12"/>
  <c r="AB53" i="12"/>
  <c r="AF53" i="12"/>
  <c r="AC53" i="12"/>
  <c r="AD53" i="12"/>
  <c r="AE53" i="12"/>
  <c r="AB52" i="12"/>
  <c r="AF52" i="12"/>
  <c r="AC52" i="12"/>
  <c r="AD52" i="12"/>
  <c r="AE52" i="12"/>
  <c r="AB51" i="12"/>
  <c r="AF51" i="12"/>
  <c r="AC51" i="12"/>
  <c r="AD51" i="12"/>
  <c r="AE51" i="12"/>
  <c r="AB50" i="12"/>
  <c r="AF50" i="12"/>
  <c r="AC50" i="12"/>
  <c r="AD50" i="12"/>
  <c r="AE50" i="12"/>
  <c r="AB49" i="12"/>
  <c r="AF49" i="12"/>
  <c r="AC49" i="12"/>
  <c r="AD49" i="12"/>
  <c r="AE49" i="12"/>
  <c r="AB48" i="12"/>
  <c r="AF48" i="12"/>
  <c r="AC48" i="12"/>
  <c r="AD48" i="12"/>
  <c r="AE48" i="12"/>
  <c r="AB47" i="12"/>
  <c r="AF47" i="12"/>
  <c r="AC47" i="12"/>
  <c r="AD47" i="12"/>
  <c r="AE47" i="12"/>
  <c r="AB46" i="12"/>
  <c r="AF46" i="12"/>
  <c r="AC46" i="12"/>
  <c r="AD46" i="12"/>
  <c r="AE46" i="12"/>
  <c r="AB45" i="12"/>
  <c r="AF45" i="12"/>
  <c r="AC45" i="12"/>
  <c r="AD45" i="12"/>
  <c r="AE45" i="12"/>
  <c r="AB44" i="12"/>
  <c r="AF44" i="12"/>
  <c r="AC44" i="12"/>
  <c r="AD44" i="12"/>
  <c r="AE44" i="12"/>
  <c r="AB43" i="12"/>
  <c r="AF43" i="12"/>
  <c r="AC43" i="12"/>
  <c r="AD43" i="12"/>
  <c r="AE43" i="12"/>
  <c r="AB42" i="12"/>
  <c r="AF42" i="12"/>
  <c r="AC42" i="12"/>
  <c r="AD42" i="12"/>
  <c r="AE42" i="12"/>
  <c r="AB41" i="12"/>
  <c r="AF41" i="12"/>
  <c r="AC41" i="12"/>
  <c r="AD41" i="12"/>
  <c r="AE41" i="12"/>
  <c r="AB40" i="12"/>
  <c r="AF40" i="12"/>
  <c r="AC40" i="12"/>
  <c r="AD40" i="12"/>
  <c r="AE40" i="12"/>
  <c r="AB39" i="12"/>
  <c r="AF39" i="12"/>
  <c r="AC39" i="12"/>
  <c r="AD39" i="12"/>
  <c r="AE39" i="12"/>
  <c r="AB38" i="12"/>
  <c r="AF38" i="12"/>
  <c r="AC38" i="12"/>
  <c r="AD38" i="12"/>
  <c r="AE38" i="12"/>
  <c r="AB37" i="12"/>
  <c r="AF37" i="12"/>
  <c r="AC37" i="12"/>
  <c r="AD37" i="12"/>
  <c r="AE37" i="12"/>
  <c r="AB36" i="12"/>
  <c r="AF36" i="12"/>
  <c r="AC36" i="12"/>
  <c r="AD36" i="12"/>
  <c r="AE36" i="12"/>
  <c r="AB35" i="12"/>
  <c r="AF35" i="12"/>
  <c r="AC35" i="12"/>
  <c r="AD35" i="12"/>
  <c r="AE35" i="12"/>
  <c r="AB34" i="12"/>
  <c r="AF34" i="12"/>
  <c r="AC34" i="12"/>
  <c r="AD34" i="12"/>
  <c r="AE34" i="12"/>
  <c r="AB33" i="12"/>
  <c r="AF33" i="12"/>
  <c r="AC33" i="12"/>
  <c r="AD33" i="12"/>
  <c r="AE33" i="12"/>
  <c r="AB32" i="12"/>
  <c r="AF32" i="12"/>
  <c r="AC32" i="12"/>
  <c r="AD32" i="12"/>
  <c r="AE32" i="12"/>
  <c r="AB31" i="12"/>
  <c r="AF31" i="12"/>
  <c r="AC31" i="12"/>
  <c r="AD31" i="12"/>
  <c r="AE31" i="12"/>
  <c r="AB30" i="12"/>
  <c r="AF30" i="12"/>
  <c r="AC30" i="12"/>
  <c r="AD30" i="12"/>
  <c r="AE30" i="12"/>
  <c r="AB29" i="12"/>
  <c r="AF29" i="12"/>
  <c r="AC29" i="12"/>
  <c r="AD29" i="12"/>
  <c r="AE29" i="12"/>
  <c r="AB28" i="12"/>
  <c r="AF28" i="12"/>
  <c r="AC28" i="12"/>
  <c r="AD28" i="12"/>
  <c r="AE28" i="12"/>
  <c r="AB27" i="12"/>
  <c r="AF27" i="12"/>
  <c r="AC27" i="12"/>
  <c r="AD27" i="12"/>
  <c r="AE27" i="12"/>
  <c r="AB26" i="12"/>
  <c r="AF26" i="12"/>
  <c r="AC26" i="12"/>
  <c r="AD26" i="12"/>
  <c r="AE26" i="12"/>
  <c r="AB25" i="12"/>
  <c r="AF25" i="12"/>
  <c r="AC25" i="12"/>
  <c r="AD25" i="12"/>
  <c r="AE25" i="12"/>
  <c r="AB24" i="12"/>
  <c r="AF24" i="12"/>
  <c r="AC24" i="12"/>
  <c r="AD24" i="12"/>
  <c r="AE24" i="12"/>
  <c r="AB23" i="12"/>
  <c r="AF23" i="12"/>
  <c r="AC23" i="12"/>
  <c r="AD23" i="12"/>
  <c r="AE23" i="12"/>
  <c r="AB22" i="12"/>
  <c r="AF22" i="12"/>
  <c r="AC22" i="12"/>
  <c r="AD22" i="12"/>
  <c r="AE22" i="12"/>
  <c r="AB21" i="12"/>
  <c r="AF21" i="12"/>
  <c r="AC21" i="12"/>
  <c r="AD21" i="12"/>
  <c r="AE21" i="12"/>
  <c r="AB20" i="12"/>
  <c r="AF20" i="12"/>
  <c r="AC20" i="12"/>
  <c r="AD20" i="12"/>
  <c r="AE20" i="12"/>
  <c r="AB19" i="12"/>
  <c r="AF19" i="12"/>
  <c r="AC19" i="12"/>
  <c r="AD19" i="12"/>
  <c r="AE19" i="12"/>
  <c r="AB18" i="12"/>
  <c r="AF18" i="12"/>
  <c r="AC18" i="12"/>
  <c r="AD18" i="12"/>
  <c r="AE18" i="12"/>
  <c r="AB17" i="12"/>
  <c r="AF17" i="12"/>
  <c r="AC17" i="12"/>
  <c r="AD17" i="12"/>
  <c r="AE17" i="12"/>
  <c r="AB16" i="12"/>
  <c r="AF16" i="12"/>
  <c r="AC16" i="12"/>
  <c r="AD16" i="12"/>
  <c r="AE16" i="12"/>
  <c r="AB15" i="12"/>
  <c r="AF15" i="12"/>
  <c r="AC15" i="12"/>
  <c r="AD15" i="12"/>
  <c r="AE15" i="12"/>
  <c r="AB14" i="12"/>
  <c r="AF14" i="12"/>
  <c r="AC14" i="12"/>
  <c r="AD14" i="12"/>
  <c r="AE14" i="12"/>
  <c r="AB13" i="12"/>
  <c r="AF13" i="12"/>
  <c r="AC13" i="12"/>
  <c r="AD13" i="12"/>
  <c r="AE13" i="12"/>
  <c r="AB12" i="12"/>
  <c r="AF12" i="12"/>
  <c r="AC12" i="12"/>
  <c r="AD12" i="12"/>
  <c r="AE12" i="12"/>
  <c r="AB11" i="12"/>
  <c r="AF11" i="12"/>
  <c r="AC11" i="12"/>
  <c r="AD11" i="12"/>
  <c r="AE11" i="12"/>
  <c r="AB10" i="12"/>
  <c r="AF10" i="12"/>
  <c r="AC10" i="12"/>
  <c r="AD10" i="12"/>
  <c r="AE10" i="12"/>
  <c r="M10" i="12"/>
  <c r="L10" i="12"/>
  <c r="K10" i="12"/>
  <c r="J10" i="12"/>
  <c r="I10" i="12"/>
  <c r="H10" i="12"/>
  <c r="G10" i="12"/>
  <c r="F10" i="12"/>
  <c r="E10" i="12"/>
  <c r="D10" i="12"/>
  <c r="C10" i="12"/>
  <c r="AB9" i="12"/>
  <c r="AF9" i="12"/>
  <c r="AC9" i="12"/>
  <c r="AD9" i="12"/>
  <c r="AE9" i="12"/>
  <c r="AB8" i="12"/>
  <c r="AF8" i="12"/>
  <c r="AC8" i="12"/>
  <c r="AD8" i="12"/>
  <c r="AE8" i="12"/>
  <c r="AB7" i="12"/>
  <c r="AF7" i="12"/>
  <c r="AC7" i="12"/>
  <c r="AD7" i="12"/>
  <c r="AE7" i="12"/>
  <c r="AB6" i="12"/>
  <c r="AF6" i="12"/>
  <c r="AC6" i="12"/>
  <c r="AD6" i="12"/>
  <c r="AE6" i="12"/>
  <c r="AB5" i="12"/>
  <c r="AF5" i="12"/>
  <c r="AC5" i="12"/>
  <c r="AD5" i="12"/>
  <c r="AE5" i="12"/>
  <c r="AB4" i="12"/>
  <c r="AF4" i="12"/>
  <c r="AC4" i="12"/>
  <c r="AD4" i="12"/>
  <c r="AE4" i="12"/>
  <c r="AB3" i="12"/>
  <c r="AF3" i="12"/>
  <c r="AC3" i="12"/>
  <c r="AD3" i="12"/>
  <c r="AE3" i="12"/>
  <c r="AB2" i="12"/>
  <c r="AF2" i="12"/>
  <c r="AC2" i="12"/>
  <c r="AD2" i="12"/>
  <c r="AE2" i="12"/>
  <c r="B5" i="9"/>
  <c r="B9" i="9"/>
  <c r="B10" i="9"/>
  <c r="B22" i="9"/>
  <c r="B23" i="9"/>
  <c r="B24" i="9"/>
  <c r="B26" i="9"/>
  <c r="B27" i="9"/>
  <c r="C5" i="9"/>
  <c r="O5" i="9"/>
  <c r="C8" i="9"/>
  <c r="D8" i="9"/>
  <c r="E8" i="9"/>
  <c r="F8" i="9"/>
  <c r="G8" i="9"/>
  <c r="H8" i="9"/>
  <c r="I8" i="9"/>
  <c r="J8" i="9"/>
  <c r="K8" i="9"/>
  <c r="L8" i="9"/>
  <c r="M8" i="9"/>
  <c r="N8" i="9"/>
  <c r="O8" i="9"/>
  <c r="O9" i="9"/>
  <c r="O10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C30" i="4"/>
  <c r="C14" i="9"/>
  <c r="D30" i="4"/>
  <c r="D14" i="9"/>
  <c r="E30" i="4"/>
  <c r="E14" i="9"/>
  <c r="F30" i="4"/>
  <c r="F14" i="9"/>
  <c r="G30" i="4"/>
  <c r="G14" i="9"/>
  <c r="H30" i="4"/>
  <c r="H14" i="9"/>
  <c r="I30" i="4"/>
  <c r="I14" i="9"/>
  <c r="J30" i="4"/>
  <c r="J14" i="9"/>
  <c r="K30" i="4"/>
  <c r="K14" i="9"/>
  <c r="L30" i="4"/>
  <c r="L14" i="9"/>
  <c r="M30" i="4"/>
  <c r="M14" i="9"/>
  <c r="N30" i="4"/>
  <c r="N14" i="9"/>
  <c r="O14" i="9"/>
  <c r="C32" i="4"/>
  <c r="C15" i="9"/>
  <c r="D32" i="4"/>
  <c r="D15" i="9"/>
  <c r="E32" i="4"/>
  <c r="E15" i="9"/>
  <c r="F32" i="4"/>
  <c r="F15" i="9"/>
  <c r="G32" i="4"/>
  <c r="G15" i="9"/>
  <c r="H32" i="4"/>
  <c r="H15" i="9"/>
  <c r="I32" i="4"/>
  <c r="I15" i="9"/>
  <c r="J32" i="4"/>
  <c r="J15" i="9"/>
  <c r="K32" i="4"/>
  <c r="K15" i="9"/>
  <c r="L32" i="4"/>
  <c r="L15" i="9"/>
  <c r="M32" i="4"/>
  <c r="M15" i="9"/>
  <c r="N32" i="4"/>
  <c r="N15" i="9"/>
  <c r="O15" i="9"/>
  <c r="C33" i="4"/>
  <c r="C16" i="9"/>
  <c r="D33" i="4"/>
  <c r="D16" i="9"/>
  <c r="E33" i="4"/>
  <c r="E16" i="9"/>
  <c r="F33" i="4"/>
  <c r="F16" i="9"/>
  <c r="G33" i="4"/>
  <c r="G16" i="9"/>
  <c r="H33" i="4"/>
  <c r="H16" i="9"/>
  <c r="I33" i="4"/>
  <c r="I16" i="9"/>
  <c r="J33" i="4"/>
  <c r="J16" i="9"/>
  <c r="K33" i="4"/>
  <c r="K16" i="9"/>
  <c r="L33" i="4"/>
  <c r="L16" i="9"/>
  <c r="M33" i="4"/>
  <c r="M16" i="9"/>
  <c r="N33" i="4"/>
  <c r="N16" i="9"/>
  <c r="O16" i="9"/>
  <c r="C34" i="4"/>
  <c r="C17" i="9"/>
  <c r="D34" i="4"/>
  <c r="D17" i="9"/>
  <c r="E34" i="4"/>
  <c r="E17" i="9"/>
  <c r="F34" i="4"/>
  <c r="F17" i="9"/>
  <c r="G34" i="4"/>
  <c r="G17" i="9"/>
  <c r="H34" i="4"/>
  <c r="H17" i="9"/>
  <c r="I34" i="4"/>
  <c r="I17" i="9"/>
  <c r="J34" i="4"/>
  <c r="J17" i="9"/>
  <c r="K34" i="4"/>
  <c r="K17" i="9"/>
  <c r="L34" i="4"/>
  <c r="L17" i="9"/>
  <c r="M34" i="4"/>
  <c r="M17" i="9"/>
  <c r="N34" i="4"/>
  <c r="N17" i="9"/>
  <c r="O17" i="9"/>
  <c r="C35" i="4"/>
  <c r="C18" i="9"/>
  <c r="D35" i="4"/>
  <c r="D18" i="9"/>
  <c r="E35" i="4"/>
  <c r="E18" i="9"/>
  <c r="F35" i="4"/>
  <c r="F18" i="9"/>
  <c r="G35" i="4"/>
  <c r="G18" i="9"/>
  <c r="H35" i="4"/>
  <c r="H18" i="9"/>
  <c r="I35" i="4"/>
  <c r="I18" i="9"/>
  <c r="J35" i="4"/>
  <c r="J18" i="9"/>
  <c r="K35" i="4"/>
  <c r="K18" i="9"/>
  <c r="L35" i="4"/>
  <c r="L18" i="9"/>
  <c r="M35" i="4"/>
  <c r="M18" i="9"/>
  <c r="N35" i="4"/>
  <c r="N18" i="9"/>
  <c r="O18" i="9"/>
  <c r="C36" i="4"/>
  <c r="C19" i="9"/>
  <c r="D36" i="4"/>
  <c r="D19" i="9"/>
  <c r="E36" i="4"/>
  <c r="E19" i="9"/>
  <c r="F36" i="4"/>
  <c r="F19" i="9"/>
  <c r="G36" i="4"/>
  <c r="G19" i="9"/>
  <c r="H36" i="4"/>
  <c r="H19" i="9"/>
  <c r="I36" i="4"/>
  <c r="I19" i="9"/>
  <c r="J36" i="4"/>
  <c r="J19" i="9"/>
  <c r="K36" i="4"/>
  <c r="K19" i="9"/>
  <c r="L36" i="4"/>
  <c r="L19" i="9"/>
  <c r="M36" i="4"/>
  <c r="M19" i="9"/>
  <c r="N36" i="4"/>
  <c r="N19" i="9"/>
  <c r="O19" i="9"/>
  <c r="C37" i="4"/>
  <c r="C20" i="9"/>
  <c r="O20" i="9"/>
  <c r="C38" i="4"/>
  <c r="C21" i="9"/>
  <c r="O21" i="9"/>
  <c r="O22" i="9"/>
  <c r="O23" i="9"/>
  <c r="O24" i="9"/>
  <c r="O25" i="9"/>
  <c r="O26" i="9"/>
  <c r="O27" i="9"/>
  <c r="C9" i="9"/>
  <c r="C10" i="9"/>
  <c r="C23" i="9"/>
  <c r="C26" i="9"/>
  <c r="C27" i="9"/>
  <c r="D5" i="9"/>
  <c r="D9" i="9"/>
  <c r="D10" i="9"/>
  <c r="D23" i="9"/>
  <c r="D26" i="9"/>
  <c r="D27" i="9"/>
  <c r="E5" i="9"/>
  <c r="E9" i="9"/>
  <c r="E10" i="9"/>
  <c r="E23" i="9"/>
  <c r="E26" i="9"/>
  <c r="E27" i="9"/>
  <c r="F5" i="9"/>
  <c r="F9" i="9"/>
  <c r="F10" i="9"/>
  <c r="F23" i="9"/>
  <c r="F26" i="9"/>
  <c r="F27" i="9"/>
  <c r="G5" i="9"/>
  <c r="G9" i="9"/>
  <c r="G10" i="9"/>
  <c r="G23" i="9"/>
  <c r="G26" i="9"/>
  <c r="G27" i="9"/>
  <c r="H5" i="9"/>
  <c r="H9" i="9"/>
  <c r="H10" i="9"/>
  <c r="H23" i="9"/>
  <c r="H26" i="9"/>
  <c r="H27" i="9"/>
  <c r="I5" i="9"/>
  <c r="I9" i="9"/>
  <c r="I10" i="9"/>
  <c r="I23" i="9"/>
  <c r="I26" i="9"/>
  <c r="I27" i="9"/>
  <c r="J5" i="9"/>
  <c r="J9" i="9"/>
  <c r="J10" i="9"/>
  <c r="J23" i="9"/>
  <c r="J26" i="9"/>
  <c r="J27" i="9"/>
  <c r="K5" i="9"/>
  <c r="K9" i="9"/>
  <c r="K10" i="9"/>
  <c r="K23" i="9"/>
  <c r="K26" i="9"/>
  <c r="K27" i="9"/>
  <c r="L5" i="9"/>
  <c r="L9" i="9"/>
  <c r="L10" i="9"/>
  <c r="L23" i="9"/>
  <c r="L26" i="9"/>
  <c r="L27" i="9"/>
  <c r="M5" i="9"/>
  <c r="M9" i="9"/>
  <c r="M10" i="9"/>
  <c r="M23" i="9"/>
  <c r="M26" i="9"/>
  <c r="M27" i="9"/>
  <c r="N5" i="9"/>
  <c r="N9" i="9"/>
  <c r="N10" i="9"/>
  <c r="N23" i="9"/>
  <c r="N26" i="9"/>
  <c r="N27" i="9"/>
  <c r="C4" i="9"/>
  <c r="D4" i="9"/>
  <c r="E4" i="9"/>
  <c r="F4" i="9"/>
  <c r="G4" i="9"/>
  <c r="H4" i="9"/>
  <c r="I4" i="9"/>
  <c r="J4" i="9"/>
  <c r="K4" i="9"/>
  <c r="L4" i="9"/>
  <c r="M4" i="9"/>
  <c r="N4" i="9"/>
  <c r="A2" i="9"/>
  <c r="N6" i="8"/>
  <c r="N7" i="8"/>
  <c r="N10" i="8"/>
  <c r="N11" i="8"/>
  <c r="N12" i="8"/>
  <c r="N14" i="8"/>
  <c r="N17" i="8"/>
  <c r="N18" i="8"/>
  <c r="N19" i="8"/>
  <c r="N20" i="8"/>
  <c r="N21" i="8"/>
  <c r="N22" i="8"/>
  <c r="N23" i="8"/>
  <c r="N24" i="8"/>
  <c r="N25" i="8"/>
  <c r="N26" i="8"/>
  <c r="N27" i="8"/>
  <c r="N28" i="8"/>
  <c r="N30" i="8"/>
  <c r="M7" i="8"/>
  <c r="M12" i="8"/>
  <c r="M14" i="8"/>
  <c r="M28" i="8"/>
  <c r="M30" i="8"/>
  <c r="L7" i="8"/>
  <c r="L12" i="8"/>
  <c r="L14" i="8"/>
  <c r="L28" i="8"/>
  <c r="L30" i="8"/>
  <c r="K7" i="8"/>
  <c r="K12" i="8"/>
  <c r="K14" i="8"/>
  <c r="K28" i="8"/>
  <c r="K30" i="8"/>
  <c r="J7" i="8"/>
  <c r="J12" i="8"/>
  <c r="J14" i="8"/>
  <c r="J28" i="8"/>
  <c r="J30" i="8"/>
  <c r="I7" i="8"/>
  <c r="I12" i="8"/>
  <c r="I14" i="8"/>
  <c r="I28" i="8"/>
  <c r="I30" i="8"/>
  <c r="H7" i="8"/>
  <c r="H12" i="8"/>
  <c r="H14" i="8"/>
  <c r="H28" i="8"/>
  <c r="H30" i="8"/>
  <c r="G7" i="8"/>
  <c r="G12" i="8"/>
  <c r="G14" i="8"/>
  <c r="G28" i="8"/>
  <c r="G30" i="8"/>
  <c r="F7" i="8"/>
  <c r="F12" i="8"/>
  <c r="F14" i="8"/>
  <c r="F28" i="8"/>
  <c r="F30" i="8"/>
  <c r="E7" i="8"/>
  <c r="E12" i="8"/>
  <c r="E14" i="8"/>
  <c r="E28" i="8"/>
  <c r="E30" i="8"/>
  <c r="D7" i="8"/>
  <c r="D12" i="8"/>
  <c r="D14" i="8"/>
  <c r="D28" i="8"/>
  <c r="D30" i="8"/>
  <c r="C7" i="8"/>
  <c r="C12" i="8"/>
  <c r="C14" i="8"/>
  <c r="C28" i="8"/>
  <c r="C30" i="8"/>
  <c r="B7" i="8"/>
  <c r="B12" i="8"/>
  <c r="B14" i="8"/>
  <c r="B28" i="8"/>
  <c r="B30" i="8"/>
  <c r="C4" i="8"/>
  <c r="D4" i="8"/>
  <c r="E4" i="8"/>
  <c r="F4" i="8"/>
  <c r="G4" i="8"/>
  <c r="H4" i="8"/>
  <c r="I4" i="8"/>
  <c r="J4" i="8"/>
  <c r="K4" i="8"/>
  <c r="L4" i="8"/>
  <c r="M4" i="8"/>
  <c r="B4" i="8"/>
  <c r="A2" i="8"/>
  <c r="B5" i="7"/>
  <c r="B9" i="7"/>
  <c r="B10" i="7"/>
  <c r="B22" i="7"/>
  <c r="B23" i="7"/>
  <c r="B24" i="7"/>
  <c r="B26" i="7"/>
  <c r="B27" i="7"/>
  <c r="C5" i="7"/>
  <c r="O5" i="7"/>
  <c r="C8" i="7"/>
  <c r="D8" i="7"/>
  <c r="E8" i="7"/>
  <c r="F8" i="7"/>
  <c r="G8" i="7"/>
  <c r="H8" i="7"/>
  <c r="I8" i="7"/>
  <c r="J8" i="7"/>
  <c r="K8" i="7"/>
  <c r="L8" i="7"/>
  <c r="M8" i="7"/>
  <c r="N8" i="7"/>
  <c r="O8" i="7"/>
  <c r="O9" i="7"/>
  <c r="O10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20" i="7"/>
  <c r="O20" i="7"/>
  <c r="C21" i="7"/>
  <c r="O21" i="7"/>
  <c r="O22" i="7"/>
  <c r="O23" i="7"/>
  <c r="O24" i="7"/>
  <c r="O25" i="7"/>
  <c r="O26" i="7"/>
  <c r="O27" i="7"/>
  <c r="C9" i="7"/>
  <c r="C10" i="7"/>
  <c r="C23" i="7"/>
  <c r="C26" i="7"/>
  <c r="C27" i="7"/>
  <c r="D5" i="7"/>
  <c r="D9" i="7"/>
  <c r="D10" i="7"/>
  <c r="D23" i="7"/>
  <c r="D26" i="7"/>
  <c r="D27" i="7"/>
  <c r="E5" i="7"/>
  <c r="E9" i="7"/>
  <c r="E10" i="7"/>
  <c r="E23" i="7"/>
  <c r="E26" i="7"/>
  <c r="E27" i="7"/>
  <c r="F5" i="7"/>
  <c r="F9" i="7"/>
  <c r="F10" i="7"/>
  <c r="F23" i="7"/>
  <c r="F26" i="7"/>
  <c r="F27" i="7"/>
  <c r="G5" i="7"/>
  <c r="G9" i="7"/>
  <c r="G10" i="7"/>
  <c r="G23" i="7"/>
  <c r="G26" i="7"/>
  <c r="G27" i="7"/>
  <c r="H5" i="7"/>
  <c r="H9" i="7"/>
  <c r="H10" i="7"/>
  <c r="H23" i="7"/>
  <c r="H26" i="7"/>
  <c r="H27" i="7"/>
  <c r="I5" i="7"/>
  <c r="I9" i="7"/>
  <c r="I10" i="7"/>
  <c r="I23" i="7"/>
  <c r="I26" i="7"/>
  <c r="I27" i="7"/>
  <c r="J5" i="7"/>
  <c r="J9" i="7"/>
  <c r="J10" i="7"/>
  <c r="J23" i="7"/>
  <c r="J26" i="7"/>
  <c r="J27" i="7"/>
  <c r="K5" i="7"/>
  <c r="K9" i="7"/>
  <c r="K10" i="7"/>
  <c r="K23" i="7"/>
  <c r="K26" i="7"/>
  <c r="K27" i="7"/>
  <c r="L5" i="7"/>
  <c r="L9" i="7"/>
  <c r="L10" i="7"/>
  <c r="L23" i="7"/>
  <c r="L26" i="7"/>
  <c r="L27" i="7"/>
  <c r="M5" i="7"/>
  <c r="M9" i="7"/>
  <c r="M10" i="7"/>
  <c r="M23" i="7"/>
  <c r="M26" i="7"/>
  <c r="M27" i="7"/>
  <c r="N5" i="7"/>
  <c r="N9" i="7"/>
  <c r="N10" i="7"/>
  <c r="N23" i="7"/>
  <c r="N26" i="7"/>
  <c r="N27" i="7"/>
  <c r="C4" i="7"/>
  <c r="D4" i="7"/>
  <c r="E4" i="7"/>
  <c r="F4" i="7"/>
  <c r="G4" i="7"/>
  <c r="H4" i="7"/>
  <c r="I4" i="7"/>
  <c r="J4" i="7"/>
  <c r="K4" i="7"/>
  <c r="L4" i="7"/>
  <c r="M4" i="7"/>
  <c r="N4" i="7"/>
  <c r="A2" i="7"/>
  <c r="N9" i="6"/>
  <c r="N10" i="6"/>
  <c r="N13" i="6"/>
  <c r="N14" i="6"/>
  <c r="N15" i="6"/>
  <c r="N17" i="6"/>
  <c r="N20" i="6"/>
  <c r="N21" i="6"/>
  <c r="N22" i="6"/>
  <c r="N23" i="6"/>
  <c r="N24" i="6"/>
  <c r="N25" i="6"/>
  <c r="N26" i="6"/>
  <c r="N27" i="6"/>
  <c r="N28" i="6"/>
  <c r="N29" i="6"/>
  <c r="N30" i="6"/>
  <c r="N31" i="6"/>
  <c r="N33" i="6"/>
  <c r="M10" i="6"/>
  <c r="M15" i="6"/>
  <c r="M17" i="6"/>
  <c r="M31" i="6"/>
  <c r="M33" i="6"/>
  <c r="L10" i="6"/>
  <c r="L15" i="6"/>
  <c r="L17" i="6"/>
  <c r="L31" i="6"/>
  <c r="L33" i="6"/>
  <c r="K10" i="6"/>
  <c r="K15" i="6"/>
  <c r="K17" i="6"/>
  <c r="K31" i="6"/>
  <c r="K33" i="6"/>
  <c r="J10" i="6"/>
  <c r="J15" i="6"/>
  <c r="J17" i="6"/>
  <c r="J31" i="6"/>
  <c r="J33" i="6"/>
  <c r="I10" i="6"/>
  <c r="I15" i="6"/>
  <c r="I17" i="6"/>
  <c r="I31" i="6"/>
  <c r="I33" i="6"/>
  <c r="H10" i="6"/>
  <c r="H15" i="6"/>
  <c r="H17" i="6"/>
  <c r="H31" i="6"/>
  <c r="H33" i="6"/>
  <c r="G10" i="6"/>
  <c r="G15" i="6"/>
  <c r="G17" i="6"/>
  <c r="G31" i="6"/>
  <c r="G33" i="6"/>
  <c r="F10" i="6"/>
  <c r="F15" i="6"/>
  <c r="F17" i="6"/>
  <c r="F31" i="6"/>
  <c r="F33" i="6"/>
  <c r="E10" i="6"/>
  <c r="E15" i="6"/>
  <c r="E17" i="6"/>
  <c r="E31" i="6"/>
  <c r="E33" i="6"/>
  <c r="D10" i="6"/>
  <c r="D15" i="6"/>
  <c r="D17" i="6"/>
  <c r="D31" i="6"/>
  <c r="D33" i="6"/>
  <c r="C10" i="6"/>
  <c r="C15" i="6"/>
  <c r="C17" i="6"/>
  <c r="C31" i="6"/>
  <c r="C33" i="6"/>
  <c r="B10" i="6"/>
  <c r="B15" i="6"/>
  <c r="B17" i="6"/>
  <c r="B31" i="6"/>
  <c r="B33" i="6"/>
  <c r="C7" i="6"/>
  <c r="D7" i="6"/>
  <c r="E7" i="6"/>
  <c r="F7" i="6"/>
  <c r="G7" i="6"/>
  <c r="H7" i="6"/>
  <c r="I7" i="6"/>
  <c r="J7" i="6"/>
  <c r="K7" i="6"/>
  <c r="L7" i="6"/>
  <c r="M7" i="6"/>
  <c r="B7" i="6"/>
  <c r="A2" i="6"/>
  <c r="C13" i="4"/>
  <c r="C14" i="4"/>
  <c r="C15" i="4"/>
  <c r="C16" i="4"/>
  <c r="D13" i="4"/>
  <c r="D14" i="4"/>
  <c r="D15" i="4"/>
  <c r="D16" i="4"/>
  <c r="E13" i="4"/>
  <c r="E14" i="4"/>
  <c r="E15" i="4"/>
  <c r="E16" i="4"/>
  <c r="F13" i="4"/>
  <c r="F14" i="4"/>
  <c r="F15" i="4"/>
  <c r="F16" i="4"/>
  <c r="G13" i="4"/>
  <c r="G14" i="4"/>
  <c r="G15" i="4"/>
  <c r="G16" i="4"/>
  <c r="H13" i="4"/>
  <c r="H14" i="4"/>
  <c r="H15" i="4"/>
  <c r="H16" i="4"/>
  <c r="I13" i="4"/>
  <c r="I14" i="4"/>
  <c r="I15" i="4"/>
  <c r="I16" i="4"/>
  <c r="J13" i="4"/>
  <c r="J14" i="4"/>
  <c r="J15" i="4"/>
  <c r="J16" i="4"/>
  <c r="K13" i="4"/>
  <c r="K14" i="4"/>
  <c r="K15" i="4"/>
  <c r="K16" i="4"/>
  <c r="L13" i="4"/>
  <c r="L14" i="4"/>
  <c r="L15" i="4"/>
  <c r="L16" i="4"/>
  <c r="M13" i="4"/>
  <c r="M14" i="4"/>
  <c r="M15" i="4"/>
  <c r="M16" i="4"/>
  <c r="N13" i="4"/>
  <c r="N14" i="4"/>
  <c r="N15" i="4"/>
  <c r="N16" i="4"/>
  <c r="O13" i="4"/>
  <c r="O14" i="4"/>
  <c r="O15" i="4"/>
  <c r="O16" i="4"/>
  <c r="N19" i="4"/>
  <c r="M19" i="4"/>
  <c r="L19" i="4"/>
  <c r="K19" i="4"/>
  <c r="J19" i="4"/>
  <c r="I19" i="4"/>
  <c r="H19" i="4"/>
  <c r="G19" i="4"/>
  <c r="F19" i="4"/>
  <c r="E19" i="4"/>
  <c r="D19" i="4"/>
  <c r="C19" i="4"/>
  <c r="O19" i="4"/>
  <c r="N20" i="4"/>
  <c r="M20" i="4"/>
  <c r="L20" i="4"/>
  <c r="K20" i="4"/>
  <c r="J20" i="4"/>
  <c r="I20" i="4"/>
  <c r="H20" i="4"/>
  <c r="G20" i="4"/>
  <c r="F20" i="4"/>
  <c r="E20" i="4"/>
  <c r="D20" i="4"/>
  <c r="C20" i="4"/>
  <c r="O20" i="4"/>
  <c r="N21" i="4"/>
  <c r="M21" i="4"/>
  <c r="L21" i="4"/>
  <c r="K21" i="4"/>
  <c r="J21" i="4"/>
  <c r="I21" i="4"/>
  <c r="H21" i="4"/>
  <c r="G21" i="4"/>
  <c r="F21" i="4"/>
  <c r="E21" i="4"/>
  <c r="D21" i="4"/>
  <c r="C21" i="4"/>
  <c r="O21" i="4"/>
  <c r="M22" i="4"/>
  <c r="K22" i="4"/>
  <c r="I22" i="4"/>
  <c r="G22" i="4"/>
  <c r="E22" i="4"/>
  <c r="C22" i="4"/>
  <c r="O22" i="4"/>
  <c r="O23" i="4"/>
  <c r="O25" i="4"/>
  <c r="O29" i="4"/>
  <c r="O30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/>
  <c r="O32" i="4"/>
  <c r="O33" i="4"/>
  <c r="O34" i="4"/>
  <c r="O35" i="4"/>
  <c r="O36" i="4"/>
  <c r="N37" i="4"/>
  <c r="M37" i="4"/>
  <c r="L37" i="4"/>
  <c r="K37" i="4"/>
  <c r="J37" i="4"/>
  <c r="I37" i="4"/>
  <c r="H37" i="4"/>
  <c r="G37" i="4"/>
  <c r="F37" i="4"/>
  <c r="E37" i="4"/>
  <c r="D37" i="4"/>
  <c r="O37" i="4"/>
  <c r="N38" i="4"/>
  <c r="M38" i="4"/>
  <c r="L38" i="4"/>
  <c r="K38" i="4"/>
  <c r="J38" i="4"/>
  <c r="I38" i="4"/>
  <c r="H38" i="4"/>
  <c r="G38" i="4"/>
  <c r="F38" i="4"/>
  <c r="E38" i="4"/>
  <c r="D38" i="4"/>
  <c r="O38" i="4"/>
  <c r="N39" i="4"/>
  <c r="M39" i="4"/>
  <c r="L39" i="4"/>
  <c r="K39" i="4"/>
  <c r="J39" i="4"/>
  <c r="I39" i="4"/>
  <c r="H39" i="4"/>
  <c r="G39" i="4"/>
  <c r="F39" i="4"/>
  <c r="E39" i="4"/>
  <c r="D39" i="4"/>
  <c r="C39" i="4"/>
  <c r="O39" i="4"/>
  <c r="O40" i="4"/>
  <c r="O47" i="4"/>
  <c r="N23" i="4"/>
  <c r="N25" i="4"/>
  <c r="N40" i="4"/>
  <c r="N47" i="4"/>
  <c r="M23" i="4"/>
  <c r="M25" i="4"/>
  <c r="M40" i="4"/>
  <c r="M47" i="4"/>
  <c r="L23" i="4"/>
  <c r="L25" i="4"/>
  <c r="L40" i="4"/>
  <c r="L47" i="4"/>
  <c r="K23" i="4"/>
  <c r="K25" i="4"/>
  <c r="K40" i="4"/>
  <c r="K47" i="4"/>
  <c r="J23" i="4"/>
  <c r="J25" i="4"/>
  <c r="J40" i="4"/>
  <c r="J47" i="4"/>
  <c r="I23" i="4"/>
  <c r="I25" i="4"/>
  <c r="I40" i="4"/>
  <c r="I47" i="4"/>
  <c r="H23" i="4"/>
  <c r="H25" i="4"/>
  <c r="H40" i="4"/>
  <c r="H47" i="4"/>
  <c r="G23" i="4"/>
  <c r="G25" i="4"/>
  <c r="G40" i="4"/>
  <c r="G47" i="4"/>
  <c r="F23" i="4"/>
  <c r="F25" i="4"/>
  <c r="F40" i="4"/>
  <c r="F47" i="4"/>
  <c r="E23" i="4"/>
  <c r="E25" i="4"/>
  <c r="E40" i="4"/>
  <c r="E47" i="4"/>
  <c r="D23" i="4"/>
  <c r="D25" i="4"/>
  <c r="D40" i="4"/>
  <c r="D47" i="4"/>
  <c r="C23" i="4"/>
  <c r="C25" i="4"/>
  <c r="C40" i="4"/>
  <c r="C47" i="4"/>
</calcChain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color rgb="FF000000"/>
            <rFont val="Arial"/>
          </rPr>
          <t>Sales people, office &amp; others.</t>
        </r>
      </text>
    </comment>
    <comment ref="A22" authorId="0">
      <text>
        <r>
          <rPr>
            <sz val="10"/>
            <color rgb="FF000000"/>
            <rFont val="Arial"/>
          </rPr>
          <t>Taxes, etc.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color rgb="FF000000"/>
            <rFont val="Arial"/>
          </rPr>
          <t>Totals are calculated automatically.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8" authorId="0">
      <text>
        <r>
          <rPr>
            <sz val="10"/>
            <color rgb="FF000000"/>
            <rFont val="Arial"/>
          </rPr>
          <t>Sales people, office &amp; others.</t>
        </r>
      </text>
    </comment>
    <comment ref="A19" authorId="0">
      <text>
        <r>
          <rPr>
            <sz val="10"/>
            <color rgb="FF000000"/>
            <rFont val="Arial"/>
          </rPr>
          <t>Taxes, etc.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color rgb="FF000000"/>
            <rFont val="Arial"/>
          </rPr>
          <t>Totals are calculated automatically.</t>
        </r>
      </text>
    </comment>
  </commentList>
</comments>
</file>

<file path=xl/comments5.xml><?xml version="1.0" encoding="utf-8"?>
<comments xmlns="http://schemas.openxmlformats.org/spreadsheetml/2006/main">
  <authors>
    <author>Alaad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Alaad:</t>
        </r>
        <r>
          <rPr>
            <sz val="8"/>
            <color indexed="81"/>
            <rFont val="Tahoma"/>
            <family val="2"/>
          </rPr>
          <t xml:space="preserve">
Please enter the Average price per unit of the product sold</t>
        </r>
      </text>
    </comment>
  </commentList>
</comments>
</file>

<file path=xl/sharedStrings.xml><?xml version="1.0" encoding="utf-8"?>
<sst xmlns="http://schemas.openxmlformats.org/spreadsheetml/2006/main" count="257" uniqueCount="145">
  <si>
    <t>Advertising</t>
  </si>
  <si>
    <t>Direct Cost of Sales</t>
  </si>
  <si>
    <t>Gross Profit</t>
  </si>
  <si>
    <t>Fiscal Year Begins</t>
  </si>
  <si>
    <t>YEARLY</t>
  </si>
  <si>
    <t>Revenue (Sales)</t>
  </si>
  <si>
    <t>Total Revenue (Sales)</t>
  </si>
  <si>
    <t>Cost of Sales</t>
  </si>
  <si>
    <t>Web Hosting Fee</t>
  </si>
  <si>
    <t xml:space="preserve">Social media </t>
  </si>
  <si>
    <t>Internet Connections</t>
  </si>
  <si>
    <t>Total Cost of Sales</t>
  </si>
  <si>
    <t>Expenses</t>
  </si>
  <si>
    <t>Owner's Salary</t>
  </si>
  <si>
    <t xml:space="preserve">Payroll expenses </t>
  </si>
  <si>
    <t>Supplies (office and operating)</t>
  </si>
  <si>
    <t>Advertising/ Promotional Expenses</t>
  </si>
  <si>
    <t>Car and Travel</t>
  </si>
  <si>
    <t>Cash Flow (12 months)</t>
  </si>
  <si>
    <t>Accounting and legal</t>
  </si>
  <si>
    <t>Rent</t>
  </si>
  <si>
    <t>Cell Phone Use</t>
  </si>
  <si>
    <t>Electricity</t>
  </si>
  <si>
    <t>Fiscal Year Begins:</t>
  </si>
  <si>
    <t>Misc. (unspecified)</t>
  </si>
  <si>
    <t>Pre-Startup</t>
  </si>
  <si>
    <t>Total Expenses</t>
  </si>
  <si>
    <t>Net Profit</t>
  </si>
  <si>
    <t>Total Item EST</t>
  </si>
  <si>
    <t>Cash Sales</t>
  </si>
  <si>
    <t>TOTAL CASH RECEIPTS</t>
  </si>
  <si>
    <t>CASH PAID OUT</t>
  </si>
  <si>
    <t>Salary Expense</t>
  </si>
  <si>
    <t>Supplies (office &amp; oper.)</t>
  </si>
  <si>
    <t>Car, delivery &amp; travel</t>
  </si>
  <si>
    <t>Accounting &amp; legal</t>
  </si>
  <si>
    <t>Telephone</t>
  </si>
  <si>
    <t>Utilities</t>
  </si>
  <si>
    <t>Insurance</t>
  </si>
  <si>
    <t>SUBTOTAL</t>
  </si>
  <si>
    <t>Technology purchases</t>
  </si>
  <si>
    <t>Other startup costs</t>
  </si>
  <si>
    <t>TOTAL CASH PAID OUT</t>
  </si>
  <si>
    <t>Profit and Loss Projection (12 Months) Year 2</t>
  </si>
  <si>
    <t>Sales</t>
  </si>
  <si>
    <t xml:space="preserve">Salary expenses </t>
  </si>
  <si>
    <r>
      <t>Cash on Hand</t>
    </r>
    <r>
      <rPr>
        <sz val="10"/>
        <rFont val="Arial"/>
      </rPr>
      <t xml:space="preserve"> (beginning of month)</t>
    </r>
  </si>
  <si>
    <t>CASH RECEIPTS</t>
  </si>
  <si>
    <r>
      <t>Total Cash Available</t>
    </r>
    <r>
      <rPr>
        <sz val="10"/>
        <rFont val="Arial"/>
      </rPr>
      <t xml:space="preserve"> (before cash out)</t>
    </r>
  </si>
  <si>
    <r>
      <t xml:space="preserve">Cash Position </t>
    </r>
    <r>
      <rPr>
        <sz val="10"/>
        <rFont val="Arial"/>
      </rPr>
      <t>(end of month)</t>
    </r>
  </si>
  <si>
    <r>
      <t>Cash on Hand</t>
    </r>
    <r>
      <rPr>
        <sz val="10"/>
        <rFont val="Arial"/>
      </rPr>
      <t xml:space="preserve"> (beginning of month)</t>
    </r>
  </si>
  <si>
    <r>
      <t>Total Cash Available</t>
    </r>
    <r>
      <rPr>
        <sz val="10"/>
        <rFont val="Arial"/>
      </rPr>
      <t xml:space="preserve"> (before cash out)</t>
    </r>
  </si>
  <si>
    <r>
      <t xml:space="preserve">Cash Position </t>
    </r>
    <r>
      <rPr>
        <sz val="10"/>
        <rFont val="Arial"/>
      </rPr>
      <t>(end of month)</t>
    </r>
  </si>
  <si>
    <t>Income Statement, AKA Profit and Loss Projection Quarterly, year 2&amp;3</t>
  </si>
  <si>
    <t>Year 2</t>
  </si>
  <si>
    <t>Year 3</t>
  </si>
  <si>
    <t>Q1</t>
  </si>
  <si>
    <t>Q2</t>
  </si>
  <si>
    <t>Q3</t>
  </si>
  <si>
    <t>Q4</t>
  </si>
  <si>
    <t>Income Statement: your 12 month operating plan -Year 1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</si>
  <si>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</si>
  <si>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</si>
  <si>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</si>
  <si>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</si>
  <si>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</si>
  <si>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</si>
  <si>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</si>
  <si>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</si>
  <si>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</si>
  <si>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</si>
  <si>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</si>
  <si>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</si>
  <si>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Bookings</t>
  </si>
  <si>
    <t>New</t>
  </si>
  <si>
    <t>Renewals</t>
  </si>
  <si>
    <t>Service</t>
  </si>
  <si>
    <t>$</t>
  </si>
  <si>
    <t>Margins</t>
  </si>
  <si>
    <t>Operating Expenses</t>
  </si>
  <si>
    <t>Engineers Salary</t>
  </si>
  <si>
    <t xml:space="preserve">Sales Commissions </t>
  </si>
  <si>
    <t>Salaries/Benefits</t>
  </si>
  <si>
    <t>Digital Marketing/Events/PR</t>
  </si>
  <si>
    <t>Rent/Office</t>
  </si>
  <si>
    <t>Operating Income/EBIT</t>
  </si>
  <si>
    <t>Depreciation</t>
  </si>
  <si>
    <t>Taxes</t>
  </si>
  <si>
    <t>Interest</t>
  </si>
  <si>
    <t>Startup Name</t>
  </si>
  <si>
    <t>Net Income</t>
  </si>
  <si>
    <t>Break Even Analysis</t>
  </si>
  <si>
    <t>count</t>
  </si>
  <si>
    <t>Units</t>
  </si>
  <si>
    <t>FC</t>
  </si>
  <si>
    <t>VC</t>
  </si>
  <si>
    <t>TC</t>
  </si>
  <si>
    <t>Calculations</t>
  </si>
  <si>
    <t>range</t>
  </si>
  <si>
    <t>Average Price per unit sold=</t>
  </si>
  <si>
    <t>step</t>
  </si>
  <si>
    <t>Fixed Cost</t>
  </si>
  <si>
    <t>Break-Even Point</t>
  </si>
  <si>
    <t>Units (To be sold Every Year for Break Even)</t>
  </si>
  <si>
    <t>diff</t>
  </si>
  <si>
    <t>Variable Cost</t>
  </si>
  <si>
    <t>Average Number of units sold=</t>
  </si>
  <si>
    <t>Average Unit Sales Projection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</si>
  <si>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</si>
  <si>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</si>
  <si>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</si>
  <si>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</si>
  <si>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</si>
  <si>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</si>
  <si>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</si>
  <si>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</si>
  <si>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</si>
  <si>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</si>
  <si>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</si>
  <si>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</si>
  <si>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BreakEven Sales Level </t>
  </si>
  <si>
    <t>Column1</t>
  </si>
  <si>
    <t>Column2</t>
  </si>
  <si>
    <t>Column3</t>
  </si>
  <si>
    <t>Column4</t>
  </si>
  <si>
    <t>Column5</t>
  </si>
  <si>
    <t>Column6</t>
  </si>
  <si>
    <t>Revenues</t>
    <phoneticPr fontId="0" type="noConversion"/>
  </si>
  <si>
    <t>Expenses</t>
    <phoneticPr fontId="0" type="noConversion"/>
  </si>
  <si>
    <t>Profit</t>
    <phoneticPr fontId="0" type="noConversion"/>
  </si>
  <si>
    <t>Investment Received</t>
  </si>
  <si>
    <t>Customer Acquisition Cost (CAC)</t>
  </si>
  <si>
    <t>Avg Monthly Churn Rate</t>
  </si>
  <si>
    <t>Lifetime Value of the customer (LTV)</t>
  </si>
  <si>
    <t>Renewals (000s)</t>
  </si>
  <si>
    <t>Avg Monthly Fee</t>
  </si>
  <si>
    <t>New Users/customers(000s)</t>
  </si>
  <si>
    <t>Sales 1</t>
  </si>
  <si>
    <t>Sales 2</t>
  </si>
  <si>
    <t>Sales 3</t>
  </si>
  <si>
    <t>Sales 4</t>
  </si>
  <si>
    <t>Startup Name:</t>
  </si>
  <si>
    <t>Please explain and justify any assumptions you made that drive revenue growth and expenses here:</t>
  </si>
  <si>
    <t>Summary of the 3-year Projections ($MM)</t>
  </si>
  <si>
    <t>Key Metrics Examples:  (they vary by busienss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</si>
</sst>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\-yy"/>
    <numFmt numFmtId="166" formatCode="0.0"/>
    <numFmt numFmtId="167" formatCode="mmmm"/>
    <numFmt numFmtId="168" formatCode="&quot;$&quot;#,##0"/>
    <numFmt numFmtId="169" formatCode="_(* #,##0.0_);_(* \(#,##0.0\);_(* &quot;-&quot;??_);_(@_)"/>
    <numFmt numFmtId="170" formatCode="_(* #,##0_);_(* \(#,##0\);_(* &quot;-&quot;??_);_(@_)"/>
  </numFmts>
  <fonts count="25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Geneva"/>
    </font>
    <font>
      <b/>
      <sz val="10"/>
      <name val="Book Antiqua"/>
      <family val="1"/>
    </font>
    <font>
      <sz val="10"/>
      <color indexed="12"/>
      <name val="Book Antiqua"/>
      <family val="1"/>
    </font>
    <font>
      <sz val="10"/>
      <name val="Book Antiqua"/>
      <family val="1"/>
    </font>
    <font>
      <sz val="10"/>
      <name val="Geneva"/>
    </font>
    <font>
      <b/>
      <sz val="10"/>
      <name val="Geneva"/>
    </font>
    <font>
      <b/>
      <sz val="10"/>
      <color indexed="9"/>
      <name val="Genev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8D8D8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1" fillId="4" borderId="0" applyNumberFormat="0" applyBorder="0" applyAlignment="0" applyProtection="0"/>
    <xf numFmtId="0" fontId="10" fillId="0" borderId="1"/>
    <xf numFmtId="43" fontId="10" fillId="0" borderId="1" applyFont="0" applyFill="0" applyBorder="0" applyAlignment="0" applyProtection="0"/>
  </cellStyleXfs>
  <cellXfs count="18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textRotation="60" wrapText="1"/>
    </xf>
    <xf numFmtId="17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/>
    <xf numFmtId="3" fontId="3" fillId="0" borderId="5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42" fontId="3" fillId="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" borderId="14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166" fontId="3" fillId="0" borderId="16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2" borderId="8" xfId="0" applyFont="1" applyFill="1" applyBorder="1" applyAlignment="1"/>
    <xf numFmtId="9" fontId="3" fillId="2" borderId="7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right"/>
    </xf>
    <xf numFmtId="17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7" fontId="4" fillId="3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67" fontId="4" fillId="3" borderId="19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3" fontId="3" fillId="0" borderId="0" xfId="0" applyNumberFormat="1" applyFont="1" applyAlignment="1"/>
    <xf numFmtId="3" fontId="3" fillId="3" borderId="20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3" fontId="3" fillId="3" borderId="22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vertical="center" wrapText="1"/>
    </xf>
    <xf numFmtId="3" fontId="3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17" fontId="4" fillId="0" borderId="3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3" fontId="3" fillId="3" borderId="4" xfId="0" applyNumberFormat="1" applyFont="1" applyFill="1" applyBorder="1" applyAlignment="1">
      <alignment wrapText="1"/>
    </xf>
    <xf numFmtId="42" fontId="3" fillId="3" borderId="13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3" fontId="3" fillId="3" borderId="1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8" xfId="0" applyFont="1" applyFill="1" applyBorder="1" applyAlignment="1"/>
    <xf numFmtId="9" fontId="3" fillId="3" borderId="7" xfId="0" applyNumberFormat="1" applyFont="1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5" fillId="0" borderId="25" xfId="0" applyFont="1" applyBorder="1"/>
    <xf numFmtId="0" fontId="5" fillId="0" borderId="26" xfId="0" applyFont="1" applyBorder="1"/>
    <xf numFmtId="0" fontId="3" fillId="0" borderId="18" xfId="0" applyFont="1" applyBorder="1" applyAlignment="1">
      <alignment wrapText="1"/>
    </xf>
    <xf numFmtId="42" fontId="10" fillId="2" borderId="13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/>
    <xf numFmtId="42" fontId="3" fillId="2" borderId="29" xfId="0" applyNumberFormat="1" applyFont="1" applyFill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0" fontId="0" fillId="0" borderId="29" xfId="0" applyFont="1" applyBorder="1" applyAlignment="1"/>
    <xf numFmtId="0" fontId="10" fillId="0" borderId="18" xfId="0" applyFont="1" applyBorder="1" applyAlignment="1"/>
    <xf numFmtId="0" fontId="10" fillId="0" borderId="12" xfId="0" applyFont="1" applyBorder="1" applyAlignment="1">
      <alignment wrapText="1"/>
    </xf>
    <xf numFmtId="0" fontId="10" fillId="0" borderId="2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/>
    <xf numFmtId="0" fontId="20" fillId="5" borderId="27" xfId="2" applyFont="1" applyFill="1" applyAlignment="1">
      <alignment horizontal="left" vertical="center"/>
    </xf>
    <xf numFmtId="0" fontId="20" fillId="5" borderId="27" xfId="2" applyFont="1" applyFill="1" applyAlignment="1"/>
    <xf numFmtId="0" fontId="20" fillId="5" borderId="27" xfId="2" applyFont="1" applyFill="1"/>
    <xf numFmtId="0" fontId="21" fillId="0" borderId="1" xfId="5" applyFont="1"/>
    <xf numFmtId="0" fontId="20" fillId="5" borderId="28" xfId="3" applyFont="1" applyFill="1" applyAlignment="1">
      <alignment vertical="center"/>
    </xf>
    <xf numFmtId="0" fontId="20" fillId="5" borderId="28" xfId="3" applyFont="1" applyFill="1"/>
    <xf numFmtId="44" fontId="22" fillId="0" borderId="0" xfId="4" applyNumberFormat="1" applyFont="1" applyFill="1"/>
    <xf numFmtId="0" fontId="22" fillId="0" borderId="0" xfId="4" applyNumberFormat="1" applyFont="1" applyFill="1"/>
    <xf numFmtId="0" fontId="23" fillId="0" borderId="1" xfId="5" applyFont="1"/>
    <xf numFmtId="44" fontId="22" fillId="0" borderId="1" xfId="4" applyNumberFormat="1" applyFont="1" applyFill="1" applyBorder="1"/>
    <xf numFmtId="44" fontId="22" fillId="5" borderId="32" xfId="4" applyNumberFormat="1" applyFont="1" applyFill="1" applyBorder="1"/>
    <xf numFmtId="44" fontId="22" fillId="5" borderId="29" xfId="4" applyNumberFormat="1" applyFont="1" applyFill="1" applyBorder="1"/>
    <xf numFmtId="169" fontId="21" fillId="0" borderId="1" xfId="6" applyNumberFormat="1" applyFont="1"/>
    <xf numFmtId="0" fontId="20" fillId="5" borderId="27" xfId="2" applyFont="1" applyFill="1" applyAlignment="1">
      <alignment vertical="center"/>
    </xf>
    <xf numFmtId="169" fontId="24" fillId="5" borderId="27" xfId="2" applyNumberFormat="1" applyFont="1" applyFill="1"/>
    <xf numFmtId="170" fontId="21" fillId="0" borderId="1" xfId="1" applyNumberFormat="1" applyFont="1" applyBorder="1"/>
    <xf numFmtId="169" fontId="21" fillId="5" borderId="44" xfId="6" applyNumberFormat="1" applyFont="1" applyFill="1" applyBorder="1"/>
    <xf numFmtId="0" fontId="21" fillId="0" borderId="1" xfId="6" applyNumberFormat="1" applyFont="1"/>
    <xf numFmtId="0" fontId="21" fillId="0" borderId="1" xfId="1" applyNumberFormat="1" applyFont="1" applyBorder="1"/>
    <xf numFmtId="0" fontId="21" fillId="6" borderId="1" xfId="5" applyFont="1" applyFill="1"/>
    <xf numFmtId="0" fontId="10" fillId="0" borderId="13" xfId="0" applyFont="1" applyBorder="1" applyAlignment="1">
      <alignment wrapText="1"/>
    </xf>
    <xf numFmtId="0" fontId="3" fillId="0" borderId="29" xfId="0" applyFont="1" applyBorder="1" applyAlignment="1"/>
    <xf numFmtId="3" fontId="3" fillId="0" borderId="29" xfId="0" applyNumberFormat="1" applyFont="1" applyBorder="1" applyAlignment="1"/>
    <xf numFmtId="0" fontId="3" fillId="0" borderId="29" xfId="0" applyFont="1" applyBorder="1" applyAlignment="1">
      <alignment wrapText="1"/>
    </xf>
    <xf numFmtId="0" fontId="4" fillId="6" borderId="11" xfId="0" applyFont="1" applyFill="1" applyBorder="1" applyAlignment="1"/>
    <xf numFmtId="0" fontId="4" fillId="7" borderId="4" xfId="0" applyFont="1" applyFill="1" applyBorder="1" applyAlignment="1"/>
    <xf numFmtId="3" fontId="3" fillId="7" borderId="4" xfId="0" applyNumberFormat="1" applyFont="1" applyFill="1" applyBorder="1" applyAlignment="1">
      <alignment wrapText="1"/>
    </xf>
    <xf numFmtId="3" fontId="3" fillId="6" borderId="0" xfId="0" applyNumberFormat="1" applyFont="1" applyFill="1" applyAlignment="1">
      <alignment wrapText="1"/>
    </xf>
    <xf numFmtId="0" fontId="0" fillId="6" borderId="0" xfId="0" applyFont="1" applyFill="1" applyAlignment="1"/>
    <xf numFmtId="0" fontId="9" fillId="6" borderId="12" xfId="0" applyFont="1" applyFill="1" applyBorder="1" applyAlignment="1">
      <alignment wrapText="1"/>
    </xf>
    <xf numFmtId="42" fontId="3" fillId="7" borderId="13" xfId="0" applyNumberFormat="1" applyFont="1" applyFill="1" applyBorder="1" applyAlignment="1">
      <alignment wrapText="1"/>
    </xf>
    <xf numFmtId="3" fontId="3" fillId="7" borderId="13" xfId="0" applyNumberFormat="1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42" fontId="3" fillId="3" borderId="2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7" borderId="17" xfId="0" applyFont="1" applyFill="1" applyBorder="1" applyAlignment="1">
      <alignment wrapText="1"/>
    </xf>
    <xf numFmtId="3" fontId="3" fillId="7" borderId="17" xfId="0" applyNumberFormat="1" applyFont="1" applyFill="1" applyBorder="1" applyAlignment="1">
      <alignment wrapText="1"/>
    </xf>
    <xf numFmtId="0" fontId="9" fillId="6" borderId="44" xfId="0" applyFont="1" applyFill="1" applyBorder="1" applyAlignment="1">
      <alignment horizontal="left" vertical="center" wrapText="1"/>
    </xf>
    <xf numFmtId="0" fontId="9" fillId="6" borderId="29" xfId="0" applyFont="1" applyFill="1" applyBorder="1" applyAlignment="1">
      <alignment wrapText="1"/>
    </xf>
    <xf numFmtId="0" fontId="3" fillId="6" borderId="29" xfId="0" applyFont="1" applyFill="1" applyBorder="1" applyAlignment="1"/>
    <xf numFmtId="3" fontId="3" fillId="6" borderId="29" xfId="0" applyNumberFormat="1" applyFont="1" applyFill="1" applyBorder="1" applyAlignment="1"/>
    <xf numFmtId="3" fontId="3" fillId="6" borderId="0" xfId="0" applyNumberFormat="1" applyFont="1" applyFill="1" applyAlignment="1"/>
    <xf numFmtId="0" fontId="9" fillId="6" borderId="18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9" fillId="6" borderId="9" xfId="0" applyFont="1" applyFill="1" applyBorder="1" applyAlignment="1">
      <alignment horizontal="left" wrapText="1"/>
    </xf>
    <xf numFmtId="0" fontId="4" fillId="6" borderId="5" xfId="0" applyFont="1" applyFill="1" applyBorder="1" applyAlignment="1"/>
    <xf numFmtId="3" fontId="3" fillId="6" borderId="5" xfId="0" applyNumberFormat="1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wrapText="1"/>
    </xf>
    <xf numFmtId="3" fontId="3" fillId="6" borderId="3" xfId="0" applyNumberFormat="1" applyFont="1" applyFill="1" applyBorder="1" applyAlignment="1">
      <alignment wrapText="1"/>
    </xf>
    <xf numFmtId="0" fontId="9" fillId="6" borderId="11" xfId="0" applyFont="1" applyFill="1" applyBorder="1" applyAlignment="1"/>
    <xf numFmtId="0" fontId="9" fillId="6" borderId="29" xfId="0" applyFont="1" applyFill="1" applyBorder="1" applyAlignment="1">
      <alignment horizontal="left" vertical="center" wrapText="1"/>
    </xf>
    <xf numFmtId="42" fontId="3" fillId="8" borderId="29" xfId="0" applyNumberFormat="1" applyFont="1" applyFill="1" applyBorder="1" applyAlignment="1">
      <alignment wrapText="1"/>
    </xf>
    <xf numFmtId="3" fontId="3" fillId="6" borderId="29" xfId="0" applyNumberFormat="1" applyFont="1" applyFill="1" applyBorder="1" applyAlignment="1">
      <alignment wrapText="1"/>
    </xf>
    <xf numFmtId="0" fontId="0" fillId="6" borderId="29" xfId="0" applyFont="1" applyFill="1" applyBorder="1" applyAlignment="1"/>
    <xf numFmtId="0" fontId="4" fillId="8" borderId="13" xfId="0" applyFont="1" applyFill="1" applyBorder="1" applyAlignment="1">
      <alignment wrapText="1"/>
    </xf>
    <xf numFmtId="3" fontId="3" fillId="6" borderId="12" xfId="0" applyNumberFormat="1" applyFont="1" applyFill="1" applyBorder="1" applyAlignment="1">
      <alignment wrapText="1"/>
    </xf>
    <xf numFmtId="0" fontId="20" fillId="5" borderId="45" xfId="2" applyFont="1" applyFill="1" applyBorder="1" applyAlignment="1">
      <alignment horizontal="center" vertical="top"/>
    </xf>
    <xf numFmtId="0" fontId="20" fillId="5" borderId="1" xfId="2" applyFont="1" applyFill="1" applyBorder="1" applyAlignment="1">
      <alignment horizontal="center" vertical="top"/>
    </xf>
    <xf numFmtId="0" fontId="11" fillId="0" borderId="33" xfId="0" applyFont="1" applyFill="1" applyBorder="1" applyProtection="1"/>
    <xf numFmtId="0" fontId="0" fillId="0" borderId="34" xfId="0" applyFill="1" applyBorder="1" applyProtection="1"/>
    <xf numFmtId="0" fontId="0" fillId="0" borderId="35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36" xfId="0" applyFill="1" applyBorder="1" applyProtection="1"/>
    <xf numFmtId="0" fontId="0" fillId="0" borderId="1" xfId="0" applyFill="1" applyBorder="1" applyProtection="1"/>
    <xf numFmtId="0" fontId="0" fillId="0" borderId="37" xfId="0" applyFill="1" applyBorder="1" applyProtection="1"/>
    <xf numFmtId="168" fontId="0" fillId="0" borderId="0" xfId="0" applyNumberFormat="1" applyFill="1" applyProtection="1"/>
    <xf numFmtId="5" fontId="0" fillId="0" borderId="0" xfId="0" applyNumberFormat="1" applyFill="1" applyProtection="1"/>
    <xf numFmtId="0" fontId="12" fillId="0" borderId="38" xfId="0" applyFont="1" applyFill="1" applyBorder="1" applyProtection="1"/>
    <xf numFmtId="7" fontId="13" fillId="0" borderId="39" xfId="0" applyNumberFormat="1" applyFont="1" applyFill="1" applyBorder="1" applyProtection="1">
      <protection locked="0"/>
    </xf>
    <xf numFmtId="0" fontId="0" fillId="0" borderId="33" xfId="0" applyFill="1" applyBorder="1" applyProtection="1"/>
    <xf numFmtId="0" fontId="12" fillId="0" borderId="40" xfId="0" applyFont="1" applyFill="1" applyBorder="1" applyProtection="1"/>
    <xf numFmtId="168" fontId="14" fillId="0" borderId="40" xfId="0" applyNumberFormat="1" applyFont="1" applyFill="1" applyBorder="1" applyProtection="1"/>
    <xf numFmtId="0" fontId="15" fillId="0" borderId="30" xfId="0" applyFont="1" applyFill="1" applyBorder="1" applyProtection="1"/>
    <xf numFmtId="0" fontId="15" fillId="0" borderId="32" xfId="0" applyFont="1" applyFill="1" applyBorder="1" applyProtection="1"/>
    <xf numFmtId="0" fontId="16" fillId="0" borderId="1" xfId="0" applyNumberFormat="1" applyFont="1" applyFill="1" applyBorder="1" applyProtection="1"/>
    <xf numFmtId="0" fontId="15" fillId="0" borderId="1" xfId="0" applyFont="1" applyFill="1" applyBorder="1" applyProtection="1"/>
    <xf numFmtId="0" fontId="15" fillId="0" borderId="37" xfId="0" applyFont="1" applyFill="1" applyBorder="1" applyProtection="1"/>
    <xf numFmtId="0" fontId="12" fillId="0" borderId="29" xfId="0" applyFont="1" applyFill="1" applyBorder="1" applyProtection="1"/>
    <xf numFmtId="41" fontId="14" fillId="0" borderId="29" xfId="0" applyNumberFormat="1" applyFont="1" applyFill="1" applyBorder="1" applyProtection="1"/>
    <xf numFmtId="0" fontId="0" fillId="0" borderId="41" xfId="0" applyFill="1" applyBorder="1" applyProtection="1"/>
    <xf numFmtId="0" fontId="0" fillId="0" borderId="42" xfId="0" applyFill="1" applyBorder="1" applyProtection="1"/>
    <xf numFmtId="0" fontId="0" fillId="0" borderId="43" xfId="0" applyFill="1" applyBorder="1" applyProtection="1"/>
    <xf numFmtId="0" fontId="14" fillId="0" borderId="29" xfId="0" applyFont="1" applyFill="1" applyBorder="1" applyProtection="1"/>
    <xf numFmtId="0" fontId="17" fillId="0" borderId="36" xfId="0" applyFont="1" applyFill="1" applyBorder="1" applyProtection="1"/>
    <xf numFmtId="0" fontId="15" fillId="0" borderId="29" xfId="0" applyFont="1" applyFill="1" applyBorder="1" applyProtection="1"/>
    <xf numFmtId="0" fontId="16" fillId="0" borderId="29" xfId="0" applyFont="1" applyFill="1" applyBorder="1" applyProtection="1"/>
  </cellXfs>
  <cellStyles count="7">
    <cellStyle name="40% - Accent1" xfId="4" builtinId="31"/>
    <cellStyle name="Comma" xfId="1" builtinId="3"/>
    <cellStyle name="Comma 2" xfId="6"/>
    <cellStyle name="Heading 1" xfId="2" builtinId="16"/>
    <cellStyle name="Heading 2" xfId="3" builtinId="17"/>
    <cellStyle name="Normal" xfId="0" builtinId="0"/>
    <cellStyle name="Normal 2" xf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9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9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Break Even Analysis</a:t>
            </a:r>
          </a:p>
        </c:rich>
      </c:tx>
      <c:layout>
        <c:manualLayout>
          <c:xMode val="edge"/>
          <c:yMode val="edge"/>
          <c:x val="0.40813076414228705"/>
          <c:y val="1.6286644951140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6960948553341E-2"/>
          <c:y val="8.1433354274853473E-2"/>
          <c:w val="0.89593638201280168"/>
          <c:h val="0.71009884927672229"/>
        </c:manualLayout>
      </c:layout>
      <c:lineChart>
        <c:grouping val="standard"/>
        <c:varyColors val="0"/>
        <c:ser>
          <c:idx val="1"/>
          <c:order val="0"/>
          <c:tx>
            <c:strRef>
              <c:f>'[1]BE-Analysis'!$AC$1</c:f>
              <c:strCache>
                <c:ptCount val="1"/>
                <c:pt idx="0">
                  <c:v>FC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'[1]BE-Analysis'!$AB$2:$AB$101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'[1]BE-Analysis'!$AC$2:$AC$101</c:f>
              <c:numCache>
                <c:formatCode>"$"#,##0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'[1]BE-Analysis'!$AD$1</c:f>
              <c:strCache>
                <c:ptCount val="1"/>
                <c:pt idx="0">
                  <c:v>VC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'[1]BE-Analysis'!$AB$2:$AB$101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'[1]BE-Analysis'!$AD$2:$AD$101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'[1]BE-Analysis'!$AE$1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'[1]BE-Analysis'!$AB$2:$AB$101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'[1]BE-Analysis'!$AE$2:$AE$101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'[1]BE-Analysis'!$AF$1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'[1]BE-Analysis'!$AB$2:$AB$101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'[1]BE-Analysis'!$AF$2:$AF$101</c:f>
              <c:numCache>
                <c:formatCode>"$"#,##0_);\("$"#,##0\)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41792"/>
        <c:axId val="514586112"/>
      </c:lineChart>
      <c:catAx>
        <c:axId val="47184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no. of Units Sold</a:t>
                </a:r>
              </a:p>
            </c:rich>
          </c:tx>
          <c:layout>
            <c:manualLayout>
              <c:xMode val="edge"/>
              <c:yMode val="edge"/>
              <c:x val="0.45853726820732771"/>
              <c:y val="0.91856814315148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86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Sales ($)</a:t>
                </a:r>
              </a:p>
            </c:rich>
          </c:tx>
          <c:layout>
            <c:manualLayout>
              <c:xMode val="edge"/>
              <c:yMode val="edge"/>
              <c:x val="8.130081300813009E-3"/>
              <c:y val="0.374593517829815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84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0081300813009E-3"/>
          <c:y val="0.91856814315148716"/>
          <c:w val="0.32032571538313809"/>
          <c:h val="7.16612377850163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152400</xdr:rowOff>
    </xdr:from>
    <xdr:to>
      <xdr:col>7</xdr:col>
      <xdr:colOff>247650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29</xdr:row>
      <xdr:rowOff>28575</xdr:rowOff>
    </xdr:from>
    <xdr:to>
      <xdr:col>6</xdr:col>
      <xdr:colOff>190500</xdr:colOff>
      <xdr:row>30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6250" y="4991100"/>
          <a:ext cx="48387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FF"/>
              </a:solidFill>
              <a:latin typeface="Geneva"/>
            </a:rPr>
            <a:t>Note: The </a:t>
          </a:r>
          <a:r>
            <a:rPr lang="en-US" sz="1000" b="1" i="0" u="none" strike="noStrike" baseline="0">
              <a:solidFill>
                <a:srgbClr val="FF0000"/>
              </a:solidFill>
              <a:latin typeface="Geneva"/>
            </a:rPr>
            <a:t>FIXED COST</a:t>
          </a:r>
          <a:r>
            <a:rPr lang="en-US" sz="1000" b="0" i="0" u="none" strike="noStrike" baseline="0">
              <a:solidFill>
                <a:srgbClr val="8080FF"/>
              </a:solidFill>
              <a:latin typeface="Geneva"/>
            </a:rPr>
            <a:t> includes the </a:t>
          </a:r>
          <a:r>
            <a:rPr lang="en-US" sz="1000" b="1" i="0" u="none" strike="noStrike" baseline="0">
              <a:solidFill>
                <a:srgbClr val="FF0000"/>
              </a:solidFill>
              <a:latin typeface="Geneva"/>
            </a:rPr>
            <a:t>INTEREST</a:t>
          </a:r>
          <a:r>
            <a:rPr lang="en-US" sz="1000" b="0" i="0" u="none" strike="noStrike" baseline="0">
              <a:solidFill>
                <a:srgbClr val="8080FF"/>
              </a:solidFill>
              <a:latin typeface="Geneva"/>
            </a:rPr>
            <a:t> payments and the </a:t>
          </a:r>
          <a:r>
            <a:rPr lang="en-US" sz="1000" b="1" i="0" u="none" strike="noStrike" baseline="0">
              <a:solidFill>
                <a:srgbClr val="FF0000"/>
              </a:solidFill>
              <a:latin typeface="Geneva"/>
            </a:rPr>
            <a:t>DEPRECIATION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Projections%20standa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 Cost Analysis"/>
      <sheetName val="Inc St &amp; Cash Flow St"/>
      <sheetName val="Projected Inc St"/>
      <sheetName val="Ratios"/>
      <sheetName val="BE-Analysis"/>
      <sheetName val="Sources and Uses"/>
      <sheetName val="Bal Sheet"/>
      <sheetName val="Loan Cal."/>
      <sheetName val="Extended Projections (optional)"/>
    </sheetNames>
    <sheetDataSet>
      <sheetData sheetId="0"/>
      <sheetData sheetId="1">
        <row r="4">
          <cell r="P4">
            <v>0</v>
          </cell>
        </row>
        <row r="5">
          <cell r="P5">
            <v>0</v>
          </cell>
        </row>
        <row r="23">
          <cell r="P23">
            <v>0</v>
          </cell>
        </row>
      </sheetData>
      <sheetData sheetId="2"/>
      <sheetData sheetId="3"/>
      <sheetData sheetId="4">
        <row r="1">
          <cell r="AC1" t="str">
            <v>FC</v>
          </cell>
          <cell r="AD1" t="str">
            <v>VC</v>
          </cell>
          <cell r="AE1" t="str">
            <v>TC</v>
          </cell>
          <cell r="AF1" t="str">
            <v>Sales</v>
          </cell>
        </row>
        <row r="2">
          <cell r="AB2" t="e">
            <v>#DIV/0!</v>
          </cell>
          <cell r="AC2">
            <v>0</v>
          </cell>
          <cell r="AD2" t="e">
            <v>#DIV/0!</v>
          </cell>
          <cell r="AE2" t="e">
            <v>#DIV/0!</v>
          </cell>
          <cell r="AF2" t="e">
            <v>#DIV/0!</v>
          </cell>
        </row>
        <row r="3">
          <cell r="AB3" t="e">
            <v>#DIV/0!</v>
          </cell>
          <cell r="AC3">
            <v>0</v>
          </cell>
          <cell r="AD3" t="e">
            <v>#DIV/0!</v>
          </cell>
          <cell r="AE3" t="e">
            <v>#DIV/0!</v>
          </cell>
          <cell r="AF3" t="e">
            <v>#DIV/0!</v>
          </cell>
        </row>
        <row r="4">
          <cell r="AB4" t="e">
            <v>#DIV/0!</v>
          </cell>
          <cell r="AC4">
            <v>0</v>
          </cell>
          <cell r="AD4" t="e">
            <v>#DIV/0!</v>
          </cell>
          <cell r="AE4" t="e">
            <v>#DIV/0!</v>
          </cell>
          <cell r="AF4" t="e">
            <v>#DIV/0!</v>
          </cell>
        </row>
        <row r="5">
          <cell r="AB5" t="e">
            <v>#DIV/0!</v>
          </cell>
          <cell r="AC5">
            <v>0</v>
          </cell>
          <cell r="AD5" t="e">
            <v>#DIV/0!</v>
          </cell>
          <cell r="AE5" t="e">
            <v>#DIV/0!</v>
          </cell>
          <cell r="AF5" t="e">
            <v>#DIV/0!</v>
          </cell>
        </row>
        <row r="6">
          <cell r="AB6" t="e">
            <v>#DIV/0!</v>
          </cell>
          <cell r="AC6">
            <v>0</v>
          </cell>
          <cell r="AD6" t="e">
            <v>#DIV/0!</v>
          </cell>
          <cell r="AE6" t="e">
            <v>#DIV/0!</v>
          </cell>
          <cell r="AF6" t="e">
            <v>#DIV/0!</v>
          </cell>
        </row>
        <row r="7">
          <cell r="AB7" t="e">
            <v>#DIV/0!</v>
          </cell>
          <cell r="AC7">
            <v>0</v>
          </cell>
          <cell r="AD7" t="e">
            <v>#DIV/0!</v>
          </cell>
          <cell r="AE7" t="e">
            <v>#DIV/0!</v>
          </cell>
          <cell r="AF7" t="e">
            <v>#DIV/0!</v>
          </cell>
        </row>
        <row r="8">
          <cell r="AB8" t="e">
            <v>#DIV/0!</v>
          </cell>
          <cell r="AC8">
            <v>0</v>
          </cell>
          <cell r="AD8" t="e">
            <v>#DIV/0!</v>
          </cell>
          <cell r="AE8" t="e">
            <v>#DIV/0!</v>
          </cell>
          <cell r="AF8" t="e">
            <v>#DIV/0!</v>
          </cell>
        </row>
        <row r="9">
          <cell r="AB9" t="e">
            <v>#DIV/0!</v>
          </cell>
          <cell r="AC9">
            <v>0</v>
          </cell>
          <cell r="AD9" t="e">
            <v>#DIV/0!</v>
          </cell>
          <cell r="AE9" t="e">
            <v>#DIV/0!</v>
          </cell>
          <cell r="AF9" t="e">
            <v>#DIV/0!</v>
          </cell>
        </row>
        <row r="10">
          <cell r="AB10" t="e">
            <v>#DIV/0!</v>
          </cell>
          <cell r="AC10">
            <v>0</v>
          </cell>
          <cell r="AD10" t="e">
            <v>#DIV/0!</v>
          </cell>
          <cell r="AE10" t="e">
            <v>#DIV/0!</v>
          </cell>
          <cell r="AF10" t="e">
            <v>#DIV/0!</v>
          </cell>
        </row>
        <row r="11">
          <cell r="AB11" t="e">
            <v>#DIV/0!</v>
          </cell>
          <cell r="AC11">
            <v>0</v>
          </cell>
          <cell r="AD11" t="e">
            <v>#DIV/0!</v>
          </cell>
          <cell r="AE11" t="e">
            <v>#DIV/0!</v>
          </cell>
          <cell r="AF11" t="e">
            <v>#DIV/0!</v>
          </cell>
        </row>
        <row r="12">
          <cell r="AB12" t="e">
            <v>#DIV/0!</v>
          </cell>
          <cell r="AC12">
            <v>0</v>
          </cell>
          <cell r="AD12" t="e">
            <v>#DIV/0!</v>
          </cell>
          <cell r="AE12" t="e">
            <v>#DIV/0!</v>
          </cell>
          <cell r="AF12" t="e">
            <v>#DIV/0!</v>
          </cell>
        </row>
        <row r="13">
          <cell r="AB13" t="e">
            <v>#DIV/0!</v>
          </cell>
          <cell r="AC13">
            <v>0</v>
          </cell>
          <cell r="AD13" t="e">
            <v>#DIV/0!</v>
          </cell>
          <cell r="AE13" t="e">
            <v>#DIV/0!</v>
          </cell>
          <cell r="AF13" t="e">
            <v>#DIV/0!</v>
          </cell>
        </row>
        <row r="14">
          <cell r="AB14" t="e">
            <v>#DIV/0!</v>
          </cell>
          <cell r="AC14">
            <v>0</v>
          </cell>
          <cell r="AD14" t="e">
            <v>#DIV/0!</v>
          </cell>
          <cell r="AE14" t="e">
            <v>#DIV/0!</v>
          </cell>
          <cell r="AF14" t="e">
            <v>#DIV/0!</v>
          </cell>
        </row>
        <row r="15">
          <cell r="AB15" t="e">
            <v>#DIV/0!</v>
          </cell>
          <cell r="AC15">
            <v>0</v>
          </cell>
          <cell r="AD15" t="e">
            <v>#DIV/0!</v>
          </cell>
          <cell r="AE15" t="e">
            <v>#DIV/0!</v>
          </cell>
          <cell r="AF15" t="e">
            <v>#DIV/0!</v>
          </cell>
        </row>
        <row r="16">
          <cell r="AB16" t="e">
            <v>#DIV/0!</v>
          </cell>
          <cell r="AC16">
            <v>0</v>
          </cell>
          <cell r="AD16" t="e">
            <v>#DIV/0!</v>
          </cell>
          <cell r="AE16" t="e">
            <v>#DIV/0!</v>
          </cell>
          <cell r="AF16" t="e">
            <v>#DIV/0!</v>
          </cell>
        </row>
        <row r="17">
          <cell r="AB17" t="e">
            <v>#DIV/0!</v>
          </cell>
          <cell r="AC17">
            <v>0</v>
          </cell>
          <cell r="AD17" t="e">
            <v>#DIV/0!</v>
          </cell>
          <cell r="AE17" t="e">
            <v>#DIV/0!</v>
          </cell>
          <cell r="AF17" t="e">
            <v>#DIV/0!</v>
          </cell>
        </row>
        <row r="18">
          <cell r="AB18" t="e">
            <v>#DIV/0!</v>
          </cell>
          <cell r="AC18">
            <v>0</v>
          </cell>
          <cell r="AD18" t="e">
            <v>#DIV/0!</v>
          </cell>
          <cell r="AE18" t="e">
            <v>#DIV/0!</v>
          </cell>
          <cell r="AF18" t="e">
            <v>#DIV/0!</v>
          </cell>
        </row>
        <row r="19">
          <cell r="AB19" t="e">
            <v>#DIV/0!</v>
          </cell>
          <cell r="AC19">
            <v>0</v>
          </cell>
          <cell r="AD19" t="e">
            <v>#DIV/0!</v>
          </cell>
          <cell r="AE19" t="e">
            <v>#DIV/0!</v>
          </cell>
          <cell r="AF19" t="e">
            <v>#DIV/0!</v>
          </cell>
        </row>
        <row r="20">
          <cell r="AB20" t="e">
            <v>#DIV/0!</v>
          </cell>
          <cell r="AC20">
            <v>0</v>
          </cell>
          <cell r="AD20" t="e">
            <v>#DIV/0!</v>
          </cell>
          <cell r="AE20" t="e">
            <v>#DIV/0!</v>
          </cell>
          <cell r="AF20" t="e">
            <v>#DIV/0!</v>
          </cell>
        </row>
        <row r="21">
          <cell r="AB21" t="e">
            <v>#DIV/0!</v>
          </cell>
          <cell r="AC21">
            <v>0</v>
          </cell>
          <cell r="AD21" t="e">
            <v>#DIV/0!</v>
          </cell>
          <cell r="AE21" t="e">
            <v>#DIV/0!</v>
          </cell>
          <cell r="AF21" t="e">
            <v>#DIV/0!</v>
          </cell>
        </row>
        <row r="22">
          <cell r="AB22" t="e">
            <v>#DIV/0!</v>
          </cell>
          <cell r="AC22">
            <v>0</v>
          </cell>
          <cell r="AD22" t="e">
            <v>#DIV/0!</v>
          </cell>
          <cell r="AE22" t="e">
            <v>#DIV/0!</v>
          </cell>
          <cell r="AF22" t="e">
            <v>#DIV/0!</v>
          </cell>
        </row>
        <row r="23">
          <cell r="AB23" t="e">
            <v>#DIV/0!</v>
          </cell>
          <cell r="AC23">
            <v>0</v>
          </cell>
          <cell r="AD23" t="e">
            <v>#DIV/0!</v>
          </cell>
          <cell r="AE23" t="e">
            <v>#DIV/0!</v>
          </cell>
          <cell r="AF23" t="e">
            <v>#DIV/0!</v>
          </cell>
        </row>
        <row r="24">
          <cell r="AB24" t="e">
            <v>#DIV/0!</v>
          </cell>
          <cell r="AC24">
            <v>0</v>
          </cell>
          <cell r="AD24" t="e">
            <v>#DIV/0!</v>
          </cell>
          <cell r="AE24" t="e">
            <v>#DIV/0!</v>
          </cell>
          <cell r="AF24" t="e">
            <v>#DIV/0!</v>
          </cell>
        </row>
        <row r="25">
          <cell r="AB25" t="e">
            <v>#DIV/0!</v>
          </cell>
          <cell r="AC25">
            <v>0</v>
          </cell>
          <cell r="AD25" t="e">
            <v>#DIV/0!</v>
          </cell>
          <cell r="AE25" t="e">
            <v>#DIV/0!</v>
          </cell>
          <cell r="AF25" t="e">
            <v>#DIV/0!</v>
          </cell>
        </row>
        <row r="26">
          <cell r="AB26" t="e">
            <v>#DIV/0!</v>
          </cell>
          <cell r="AC26">
            <v>0</v>
          </cell>
          <cell r="AD26" t="e">
            <v>#DIV/0!</v>
          </cell>
          <cell r="AE26" t="e">
            <v>#DIV/0!</v>
          </cell>
          <cell r="AF26" t="e">
            <v>#DIV/0!</v>
          </cell>
        </row>
        <row r="27">
          <cell r="AB27" t="e">
            <v>#DIV/0!</v>
          </cell>
          <cell r="AC27">
            <v>0</v>
          </cell>
          <cell r="AD27" t="e">
            <v>#DIV/0!</v>
          </cell>
          <cell r="AE27" t="e">
            <v>#DIV/0!</v>
          </cell>
          <cell r="AF27" t="e">
            <v>#DIV/0!</v>
          </cell>
        </row>
        <row r="28">
          <cell r="AB28" t="e">
            <v>#DIV/0!</v>
          </cell>
          <cell r="AC28">
            <v>0</v>
          </cell>
          <cell r="AD28" t="e">
            <v>#DIV/0!</v>
          </cell>
          <cell r="AE28" t="e">
            <v>#DIV/0!</v>
          </cell>
          <cell r="AF28" t="e">
            <v>#DIV/0!</v>
          </cell>
        </row>
        <row r="29">
          <cell r="AB29" t="e">
            <v>#DIV/0!</v>
          </cell>
          <cell r="AC29">
            <v>0</v>
          </cell>
          <cell r="AD29" t="e">
            <v>#DIV/0!</v>
          </cell>
          <cell r="AE29" t="e">
            <v>#DIV/0!</v>
          </cell>
          <cell r="AF29" t="e">
            <v>#DIV/0!</v>
          </cell>
        </row>
        <row r="30">
          <cell r="AB30" t="e">
            <v>#DIV/0!</v>
          </cell>
          <cell r="AC30">
            <v>0</v>
          </cell>
          <cell r="AD30" t="e">
            <v>#DIV/0!</v>
          </cell>
          <cell r="AE30" t="e">
            <v>#DIV/0!</v>
          </cell>
          <cell r="AF30" t="e">
            <v>#DIV/0!</v>
          </cell>
        </row>
        <row r="31">
          <cell r="AB31" t="e">
            <v>#DIV/0!</v>
          </cell>
          <cell r="AC31">
            <v>0</v>
          </cell>
          <cell r="AD31" t="e">
            <v>#DIV/0!</v>
          </cell>
          <cell r="AE31" t="e">
            <v>#DIV/0!</v>
          </cell>
          <cell r="AF31" t="e">
            <v>#DIV/0!</v>
          </cell>
        </row>
        <row r="32">
          <cell r="AB32" t="e">
            <v>#DIV/0!</v>
          </cell>
          <cell r="AC32">
            <v>0</v>
          </cell>
          <cell r="AD32" t="e">
            <v>#DIV/0!</v>
          </cell>
          <cell r="AE32" t="e">
            <v>#DIV/0!</v>
          </cell>
          <cell r="AF32" t="e">
            <v>#DIV/0!</v>
          </cell>
        </row>
        <row r="33">
          <cell r="AB33" t="e">
            <v>#DIV/0!</v>
          </cell>
          <cell r="AC33">
            <v>0</v>
          </cell>
          <cell r="AD33" t="e">
            <v>#DIV/0!</v>
          </cell>
          <cell r="AE33" t="e">
            <v>#DIV/0!</v>
          </cell>
          <cell r="AF33" t="e">
            <v>#DIV/0!</v>
          </cell>
        </row>
        <row r="34">
          <cell r="AB34" t="e">
            <v>#DIV/0!</v>
          </cell>
          <cell r="AC34">
            <v>0</v>
          </cell>
          <cell r="AD34" t="e">
            <v>#DIV/0!</v>
          </cell>
          <cell r="AE34" t="e">
            <v>#DIV/0!</v>
          </cell>
          <cell r="AF34" t="e">
            <v>#DIV/0!</v>
          </cell>
        </row>
        <row r="35">
          <cell r="AB35" t="e">
            <v>#DIV/0!</v>
          </cell>
          <cell r="AC35">
            <v>0</v>
          </cell>
          <cell r="AD35" t="e">
            <v>#DIV/0!</v>
          </cell>
          <cell r="AE35" t="e">
            <v>#DIV/0!</v>
          </cell>
          <cell r="AF35" t="e">
            <v>#DIV/0!</v>
          </cell>
        </row>
        <row r="36">
          <cell r="AB36" t="e">
            <v>#DIV/0!</v>
          </cell>
          <cell r="AC36">
            <v>0</v>
          </cell>
          <cell r="AD36" t="e">
            <v>#DIV/0!</v>
          </cell>
          <cell r="AE36" t="e">
            <v>#DIV/0!</v>
          </cell>
          <cell r="AF36" t="e">
            <v>#DIV/0!</v>
          </cell>
        </row>
        <row r="37">
          <cell r="AB37" t="e">
            <v>#DIV/0!</v>
          </cell>
          <cell r="AC37">
            <v>0</v>
          </cell>
          <cell r="AD37" t="e">
            <v>#DIV/0!</v>
          </cell>
          <cell r="AE37" t="e">
            <v>#DIV/0!</v>
          </cell>
          <cell r="AF37" t="e">
            <v>#DIV/0!</v>
          </cell>
        </row>
        <row r="38">
          <cell r="AB38" t="e">
            <v>#DIV/0!</v>
          </cell>
          <cell r="AC38">
            <v>0</v>
          </cell>
          <cell r="AD38" t="e">
            <v>#DIV/0!</v>
          </cell>
          <cell r="AE38" t="e">
            <v>#DIV/0!</v>
          </cell>
          <cell r="AF38" t="e">
            <v>#DIV/0!</v>
          </cell>
        </row>
        <row r="39">
          <cell r="AB39" t="e">
            <v>#DIV/0!</v>
          </cell>
          <cell r="AC39">
            <v>0</v>
          </cell>
          <cell r="AD39" t="e">
            <v>#DIV/0!</v>
          </cell>
          <cell r="AE39" t="e">
            <v>#DIV/0!</v>
          </cell>
          <cell r="AF39" t="e">
            <v>#DIV/0!</v>
          </cell>
        </row>
        <row r="40">
          <cell r="AB40" t="e">
            <v>#DIV/0!</v>
          </cell>
          <cell r="AC40">
            <v>0</v>
          </cell>
          <cell r="AD40" t="e">
            <v>#DIV/0!</v>
          </cell>
          <cell r="AE40" t="e">
            <v>#DIV/0!</v>
          </cell>
          <cell r="AF40" t="e">
            <v>#DIV/0!</v>
          </cell>
        </row>
        <row r="41">
          <cell r="AB41" t="e">
            <v>#DIV/0!</v>
          </cell>
          <cell r="AC41">
            <v>0</v>
          </cell>
          <cell r="AD41" t="e">
            <v>#DIV/0!</v>
          </cell>
          <cell r="AE41" t="e">
            <v>#DIV/0!</v>
          </cell>
          <cell r="AF41" t="e">
            <v>#DIV/0!</v>
          </cell>
        </row>
        <row r="42">
          <cell r="AB42" t="e">
            <v>#DIV/0!</v>
          </cell>
          <cell r="AC42">
            <v>0</v>
          </cell>
          <cell r="AD42" t="e">
            <v>#DIV/0!</v>
          </cell>
          <cell r="AE42" t="e">
            <v>#DIV/0!</v>
          </cell>
          <cell r="AF42" t="e">
            <v>#DIV/0!</v>
          </cell>
        </row>
        <row r="43">
          <cell r="AB43" t="e">
            <v>#DIV/0!</v>
          </cell>
          <cell r="AC43">
            <v>0</v>
          </cell>
          <cell r="AD43" t="e">
            <v>#DIV/0!</v>
          </cell>
          <cell r="AE43" t="e">
            <v>#DIV/0!</v>
          </cell>
          <cell r="AF43" t="e">
            <v>#DIV/0!</v>
          </cell>
        </row>
        <row r="44">
          <cell r="AB44" t="e">
            <v>#DIV/0!</v>
          </cell>
          <cell r="AC44">
            <v>0</v>
          </cell>
          <cell r="AD44" t="e">
            <v>#DIV/0!</v>
          </cell>
          <cell r="AE44" t="e">
            <v>#DIV/0!</v>
          </cell>
          <cell r="AF44" t="e">
            <v>#DIV/0!</v>
          </cell>
        </row>
        <row r="45">
          <cell r="AB45" t="e">
            <v>#DIV/0!</v>
          </cell>
          <cell r="AC45">
            <v>0</v>
          </cell>
          <cell r="AD45" t="e">
            <v>#DIV/0!</v>
          </cell>
          <cell r="AE45" t="e">
            <v>#DIV/0!</v>
          </cell>
          <cell r="AF45" t="e">
            <v>#DIV/0!</v>
          </cell>
        </row>
        <row r="46">
          <cell r="AB46" t="e">
            <v>#DIV/0!</v>
          </cell>
          <cell r="AC46">
            <v>0</v>
          </cell>
          <cell r="AD46" t="e">
            <v>#DIV/0!</v>
          </cell>
          <cell r="AE46" t="e">
            <v>#DIV/0!</v>
          </cell>
          <cell r="AF46" t="e">
            <v>#DIV/0!</v>
          </cell>
        </row>
        <row r="47">
          <cell r="AB47" t="e">
            <v>#DIV/0!</v>
          </cell>
          <cell r="AC47">
            <v>0</v>
          </cell>
          <cell r="AD47" t="e">
            <v>#DIV/0!</v>
          </cell>
          <cell r="AE47" t="e">
            <v>#DIV/0!</v>
          </cell>
          <cell r="AF47" t="e">
            <v>#DIV/0!</v>
          </cell>
        </row>
        <row r="48">
          <cell r="AB48" t="e">
            <v>#DIV/0!</v>
          </cell>
          <cell r="AC48">
            <v>0</v>
          </cell>
          <cell r="AD48" t="e">
            <v>#DIV/0!</v>
          </cell>
          <cell r="AE48" t="e">
            <v>#DIV/0!</v>
          </cell>
          <cell r="AF48" t="e">
            <v>#DIV/0!</v>
          </cell>
        </row>
        <row r="49">
          <cell r="AB49" t="e">
            <v>#DIV/0!</v>
          </cell>
          <cell r="AC49">
            <v>0</v>
          </cell>
          <cell r="AD49" t="e">
            <v>#DIV/0!</v>
          </cell>
          <cell r="AE49" t="e">
            <v>#DIV/0!</v>
          </cell>
          <cell r="AF49" t="e">
            <v>#DIV/0!</v>
          </cell>
        </row>
        <row r="50">
          <cell r="AB50" t="e">
            <v>#DIV/0!</v>
          </cell>
          <cell r="AC50">
            <v>0</v>
          </cell>
          <cell r="AD50" t="e">
            <v>#DIV/0!</v>
          </cell>
          <cell r="AE50" t="e">
            <v>#DIV/0!</v>
          </cell>
          <cell r="AF50" t="e">
            <v>#DIV/0!</v>
          </cell>
        </row>
        <row r="51">
          <cell r="AB51" t="e">
            <v>#DIV/0!</v>
          </cell>
          <cell r="AC51">
            <v>0</v>
          </cell>
          <cell r="AD51" t="e">
            <v>#DIV/0!</v>
          </cell>
          <cell r="AE51" t="e">
            <v>#DIV/0!</v>
          </cell>
          <cell r="AF51" t="e">
            <v>#DIV/0!</v>
          </cell>
        </row>
        <row r="52">
          <cell r="AB52" t="e">
            <v>#DIV/0!</v>
          </cell>
          <cell r="AC52">
            <v>0</v>
          </cell>
          <cell r="AD52" t="e">
            <v>#DIV/0!</v>
          </cell>
          <cell r="AE52" t="e">
            <v>#DIV/0!</v>
          </cell>
          <cell r="AF52" t="e">
            <v>#DIV/0!</v>
          </cell>
        </row>
        <row r="53">
          <cell r="AB53" t="e">
            <v>#DIV/0!</v>
          </cell>
          <cell r="AC53">
            <v>0</v>
          </cell>
          <cell r="AD53" t="e">
            <v>#DIV/0!</v>
          </cell>
          <cell r="AE53" t="e">
            <v>#DIV/0!</v>
          </cell>
          <cell r="AF53" t="e">
            <v>#DIV/0!</v>
          </cell>
        </row>
        <row r="54">
          <cell r="AB54" t="e">
            <v>#DIV/0!</v>
          </cell>
          <cell r="AC54">
            <v>0</v>
          </cell>
          <cell r="AD54" t="e">
            <v>#DIV/0!</v>
          </cell>
          <cell r="AE54" t="e">
            <v>#DIV/0!</v>
          </cell>
          <cell r="AF54" t="e">
            <v>#DIV/0!</v>
          </cell>
        </row>
        <row r="55">
          <cell r="AB55" t="e">
            <v>#DIV/0!</v>
          </cell>
          <cell r="AC55">
            <v>0</v>
          </cell>
          <cell r="AD55" t="e">
            <v>#DIV/0!</v>
          </cell>
          <cell r="AE55" t="e">
            <v>#DIV/0!</v>
          </cell>
          <cell r="AF55" t="e">
            <v>#DIV/0!</v>
          </cell>
        </row>
        <row r="56">
          <cell r="AB56" t="e">
            <v>#DIV/0!</v>
          </cell>
          <cell r="AC56">
            <v>0</v>
          </cell>
          <cell r="AD56" t="e">
            <v>#DIV/0!</v>
          </cell>
          <cell r="AE56" t="e">
            <v>#DIV/0!</v>
          </cell>
          <cell r="AF56" t="e">
            <v>#DIV/0!</v>
          </cell>
        </row>
        <row r="57">
          <cell r="AB57" t="e">
            <v>#DIV/0!</v>
          </cell>
          <cell r="AC57">
            <v>0</v>
          </cell>
          <cell r="AD57" t="e">
            <v>#DIV/0!</v>
          </cell>
          <cell r="AE57" t="e">
            <v>#DIV/0!</v>
          </cell>
          <cell r="AF57" t="e">
            <v>#DIV/0!</v>
          </cell>
        </row>
        <row r="58">
          <cell r="AB58" t="e">
            <v>#DIV/0!</v>
          </cell>
          <cell r="AC58">
            <v>0</v>
          </cell>
          <cell r="AD58" t="e">
            <v>#DIV/0!</v>
          </cell>
          <cell r="AE58" t="e">
            <v>#DIV/0!</v>
          </cell>
          <cell r="AF58" t="e">
            <v>#DIV/0!</v>
          </cell>
        </row>
        <row r="59">
          <cell r="AB59" t="e">
            <v>#DIV/0!</v>
          </cell>
          <cell r="AC59">
            <v>0</v>
          </cell>
          <cell r="AD59" t="e">
            <v>#DIV/0!</v>
          </cell>
          <cell r="AE59" t="e">
            <v>#DIV/0!</v>
          </cell>
          <cell r="AF59" t="e">
            <v>#DIV/0!</v>
          </cell>
        </row>
        <row r="60">
          <cell r="AB60" t="e">
            <v>#DIV/0!</v>
          </cell>
          <cell r="AC60">
            <v>0</v>
          </cell>
          <cell r="AD60" t="e">
            <v>#DIV/0!</v>
          </cell>
          <cell r="AE60" t="e">
            <v>#DIV/0!</v>
          </cell>
          <cell r="AF60" t="e">
            <v>#DIV/0!</v>
          </cell>
        </row>
        <row r="61">
          <cell r="AB61" t="e">
            <v>#DIV/0!</v>
          </cell>
          <cell r="AC61">
            <v>0</v>
          </cell>
          <cell r="AD61" t="e">
            <v>#DIV/0!</v>
          </cell>
          <cell r="AE61" t="e">
            <v>#DIV/0!</v>
          </cell>
          <cell r="AF61" t="e">
            <v>#DIV/0!</v>
          </cell>
        </row>
        <row r="62">
          <cell r="AB62" t="e">
            <v>#DIV/0!</v>
          </cell>
          <cell r="AC62">
            <v>0</v>
          </cell>
          <cell r="AD62" t="e">
            <v>#DIV/0!</v>
          </cell>
          <cell r="AE62" t="e">
            <v>#DIV/0!</v>
          </cell>
          <cell r="AF62" t="e">
            <v>#DIV/0!</v>
          </cell>
        </row>
        <row r="63">
          <cell r="AB63" t="e">
            <v>#DIV/0!</v>
          </cell>
          <cell r="AC63">
            <v>0</v>
          </cell>
          <cell r="AD63" t="e">
            <v>#DIV/0!</v>
          </cell>
          <cell r="AE63" t="e">
            <v>#DIV/0!</v>
          </cell>
          <cell r="AF63" t="e">
            <v>#DIV/0!</v>
          </cell>
        </row>
        <row r="64">
          <cell r="AB64" t="e">
            <v>#DIV/0!</v>
          </cell>
          <cell r="AC64">
            <v>0</v>
          </cell>
          <cell r="AD64" t="e">
            <v>#DIV/0!</v>
          </cell>
          <cell r="AE64" t="e">
            <v>#DIV/0!</v>
          </cell>
          <cell r="AF64" t="e">
            <v>#DIV/0!</v>
          </cell>
        </row>
        <row r="65">
          <cell r="AB65" t="e">
            <v>#DIV/0!</v>
          </cell>
          <cell r="AC65">
            <v>0</v>
          </cell>
          <cell r="AD65" t="e">
            <v>#DIV/0!</v>
          </cell>
          <cell r="AE65" t="e">
            <v>#DIV/0!</v>
          </cell>
          <cell r="AF65" t="e">
            <v>#DIV/0!</v>
          </cell>
        </row>
        <row r="66">
          <cell r="AB66" t="e">
            <v>#DIV/0!</v>
          </cell>
          <cell r="AC66">
            <v>0</v>
          </cell>
          <cell r="AD66" t="e">
            <v>#DIV/0!</v>
          </cell>
          <cell r="AE66" t="e">
            <v>#DIV/0!</v>
          </cell>
          <cell r="AF66" t="e">
            <v>#DIV/0!</v>
          </cell>
        </row>
        <row r="67">
          <cell r="AB67" t="e">
            <v>#DIV/0!</v>
          </cell>
          <cell r="AC67">
            <v>0</v>
          </cell>
          <cell r="AD67" t="e">
            <v>#DIV/0!</v>
          </cell>
          <cell r="AE67" t="e">
            <v>#DIV/0!</v>
          </cell>
          <cell r="AF67" t="e">
            <v>#DIV/0!</v>
          </cell>
        </row>
        <row r="68">
          <cell r="AB68" t="e">
            <v>#DIV/0!</v>
          </cell>
          <cell r="AC68">
            <v>0</v>
          </cell>
          <cell r="AD68" t="e">
            <v>#DIV/0!</v>
          </cell>
          <cell r="AE68" t="e">
            <v>#DIV/0!</v>
          </cell>
          <cell r="AF68" t="e">
            <v>#DIV/0!</v>
          </cell>
        </row>
        <row r="69">
          <cell r="AB69" t="e">
            <v>#DIV/0!</v>
          </cell>
          <cell r="AC69">
            <v>0</v>
          </cell>
          <cell r="AD69" t="e">
            <v>#DIV/0!</v>
          </cell>
          <cell r="AE69" t="e">
            <v>#DIV/0!</v>
          </cell>
          <cell r="AF69" t="e">
            <v>#DIV/0!</v>
          </cell>
        </row>
        <row r="70">
          <cell r="AB70" t="e">
            <v>#DIV/0!</v>
          </cell>
          <cell r="AC70">
            <v>0</v>
          </cell>
          <cell r="AD70" t="e">
            <v>#DIV/0!</v>
          </cell>
          <cell r="AE70" t="e">
            <v>#DIV/0!</v>
          </cell>
          <cell r="AF70" t="e">
            <v>#DIV/0!</v>
          </cell>
        </row>
        <row r="71">
          <cell r="AB71" t="e">
            <v>#DIV/0!</v>
          </cell>
          <cell r="AC71">
            <v>0</v>
          </cell>
          <cell r="AD71" t="e">
            <v>#DIV/0!</v>
          </cell>
          <cell r="AE71" t="e">
            <v>#DIV/0!</v>
          </cell>
          <cell r="AF71" t="e">
            <v>#DIV/0!</v>
          </cell>
        </row>
        <row r="72">
          <cell r="AB72" t="e">
            <v>#DIV/0!</v>
          </cell>
          <cell r="AC72">
            <v>0</v>
          </cell>
          <cell r="AD72" t="e">
            <v>#DIV/0!</v>
          </cell>
          <cell r="AE72" t="e">
            <v>#DIV/0!</v>
          </cell>
          <cell r="AF72" t="e">
            <v>#DIV/0!</v>
          </cell>
        </row>
        <row r="73">
          <cell r="AB73" t="e">
            <v>#DIV/0!</v>
          </cell>
          <cell r="AC73">
            <v>0</v>
          </cell>
          <cell r="AD73" t="e">
            <v>#DIV/0!</v>
          </cell>
          <cell r="AE73" t="e">
            <v>#DIV/0!</v>
          </cell>
          <cell r="AF73" t="e">
            <v>#DIV/0!</v>
          </cell>
        </row>
        <row r="74">
          <cell r="AB74" t="e">
            <v>#DIV/0!</v>
          </cell>
          <cell r="AC74">
            <v>0</v>
          </cell>
          <cell r="AD74" t="e">
            <v>#DIV/0!</v>
          </cell>
          <cell r="AE74" t="e">
            <v>#DIV/0!</v>
          </cell>
          <cell r="AF74" t="e">
            <v>#DIV/0!</v>
          </cell>
        </row>
        <row r="75">
          <cell r="AB75" t="e">
            <v>#DIV/0!</v>
          </cell>
          <cell r="AC75">
            <v>0</v>
          </cell>
          <cell r="AD75" t="e">
            <v>#DIV/0!</v>
          </cell>
          <cell r="AE75" t="e">
            <v>#DIV/0!</v>
          </cell>
          <cell r="AF75" t="e">
            <v>#DIV/0!</v>
          </cell>
        </row>
        <row r="76">
          <cell r="AB76" t="e">
            <v>#DIV/0!</v>
          </cell>
          <cell r="AC76">
            <v>0</v>
          </cell>
          <cell r="AD76" t="e">
            <v>#DIV/0!</v>
          </cell>
          <cell r="AE76" t="e">
            <v>#DIV/0!</v>
          </cell>
          <cell r="AF76" t="e">
            <v>#DIV/0!</v>
          </cell>
        </row>
        <row r="77">
          <cell r="AB77" t="e">
            <v>#DIV/0!</v>
          </cell>
          <cell r="AC77">
            <v>0</v>
          </cell>
          <cell r="AD77" t="e">
            <v>#DIV/0!</v>
          </cell>
          <cell r="AE77" t="e">
            <v>#DIV/0!</v>
          </cell>
          <cell r="AF77" t="e">
            <v>#DIV/0!</v>
          </cell>
        </row>
        <row r="78">
          <cell r="AB78" t="e">
            <v>#DIV/0!</v>
          </cell>
          <cell r="AC78">
            <v>0</v>
          </cell>
          <cell r="AD78" t="e">
            <v>#DIV/0!</v>
          </cell>
          <cell r="AE78" t="e">
            <v>#DIV/0!</v>
          </cell>
          <cell r="AF78" t="e">
            <v>#DIV/0!</v>
          </cell>
        </row>
        <row r="79">
          <cell r="AB79" t="e">
            <v>#DIV/0!</v>
          </cell>
          <cell r="AC79">
            <v>0</v>
          </cell>
          <cell r="AD79" t="e">
            <v>#DIV/0!</v>
          </cell>
          <cell r="AE79" t="e">
            <v>#DIV/0!</v>
          </cell>
          <cell r="AF79" t="e">
            <v>#DIV/0!</v>
          </cell>
        </row>
        <row r="80">
          <cell r="AB80" t="e">
            <v>#DIV/0!</v>
          </cell>
          <cell r="AC80">
            <v>0</v>
          </cell>
          <cell r="AD80" t="e">
            <v>#DIV/0!</v>
          </cell>
          <cell r="AE80" t="e">
            <v>#DIV/0!</v>
          </cell>
          <cell r="AF80" t="e">
            <v>#DIV/0!</v>
          </cell>
        </row>
        <row r="81">
          <cell r="AB81" t="e">
            <v>#DIV/0!</v>
          </cell>
          <cell r="AC81">
            <v>0</v>
          </cell>
          <cell r="AD81" t="e">
            <v>#DIV/0!</v>
          </cell>
          <cell r="AE81" t="e">
            <v>#DIV/0!</v>
          </cell>
          <cell r="AF81" t="e">
            <v>#DIV/0!</v>
          </cell>
        </row>
        <row r="82">
          <cell r="AB82" t="e">
            <v>#DIV/0!</v>
          </cell>
          <cell r="AC82">
            <v>0</v>
          </cell>
          <cell r="AD82" t="e">
            <v>#DIV/0!</v>
          </cell>
          <cell r="AE82" t="e">
            <v>#DIV/0!</v>
          </cell>
          <cell r="AF82" t="e">
            <v>#DIV/0!</v>
          </cell>
        </row>
        <row r="83">
          <cell r="AB83" t="e">
            <v>#DIV/0!</v>
          </cell>
          <cell r="AC83">
            <v>0</v>
          </cell>
          <cell r="AD83" t="e">
            <v>#DIV/0!</v>
          </cell>
          <cell r="AE83" t="e">
            <v>#DIV/0!</v>
          </cell>
          <cell r="AF83" t="e">
            <v>#DIV/0!</v>
          </cell>
        </row>
        <row r="84">
          <cell r="AB84" t="e">
            <v>#DIV/0!</v>
          </cell>
          <cell r="AC84">
            <v>0</v>
          </cell>
          <cell r="AD84" t="e">
            <v>#DIV/0!</v>
          </cell>
          <cell r="AE84" t="e">
            <v>#DIV/0!</v>
          </cell>
          <cell r="AF84" t="e">
            <v>#DIV/0!</v>
          </cell>
        </row>
        <row r="85">
          <cell r="AB85" t="e">
            <v>#DIV/0!</v>
          </cell>
          <cell r="AC85">
            <v>0</v>
          </cell>
          <cell r="AD85" t="e">
            <v>#DIV/0!</v>
          </cell>
          <cell r="AE85" t="e">
            <v>#DIV/0!</v>
          </cell>
          <cell r="AF85" t="e">
            <v>#DIV/0!</v>
          </cell>
        </row>
        <row r="86">
          <cell r="AB86" t="e">
            <v>#DIV/0!</v>
          </cell>
          <cell r="AC86">
            <v>0</v>
          </cell>
          <cell r="AD86" t="e">
            <v>#DIV/0!</v>
          </cell>
          <cell r="AE86" t="e">
            <v>#DIV/0!</v>
          </cell>
          <cell r="AF86" t="e">
            <v>#DIV/0!</v>
          </cell>
        </row>
        <row r="87">
          <cell r="AB87" t="e">
            <v>#DIV/0!</v>
          </cell>
          <cell r="AC87">
            <v>0</v>
          </cell>
          <cell r="AD87" t="e">
            <v>#DIV/0!</v>
          </cell>
          <cell r="AE87" t="e">
            <v>#DIV/0!</v>
          </cell>
          <cell r="AF87" t="e">
            <v>#DIV/0!</v>
          </cell>
        </row>
        <row r="88">
          <cell r="AB88" t="e">
            <v>#DIV/0!</v>
          </cell>
          <cell r="AC88">
            <v>0</v>
          </cell>
          <cell r="AD88" t="e">
            <v>#DIV/0!</v>
          </cell>
          <cell r="AE88" t="e">
            <v>#DIV/0!</v>
          </cell>
          <cell r="AF88" t="e">
            <v>#DIV/0!</v>
          </cell>
        </row>
        <row r="89">
          <cell r="AB89" t="e">
            <v>#DIV/0!</v>
          </cell>
          <cell r="AC89">
            <v>0</v>
          </cell>
          <cell r="AD89" t="e">
            <v>#DIV/0!</v>
          </cell>
          <cell r="AE89" t="e">
            <v>#DIV/0!</v>
          </cell>
          <cell r="AF89" t="e">
            <v>#DIV/0!</v>
          </cell>
        </row>
        <row r="90">
          <cell r="AB90" t="e">
            <v>#DIV/0!</v>
          </cell>
          <cell r="AC90">
            <v>0</v>
          </cell>
          <cell r="AD90" t="e">
            <v>#DIV/0!</v>
          </cell>
          <cell r="AE90" t="e">
            <v>#DIV/0!</v>
          </cell>
          <cell r="AF90" t="e">
            <v>#DIV/0!</v>
          </cell>
        </row>
        <row r="91"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 t="e">
            <v>#DIV/0!</v>
          </cell>
        </row>
        <row r="92"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 t="e">
            <v>#DIV/0!</v>
          </cell>
        </row>
        <row r="93">
          <cell r="AB93" t="e">
            <v>#DIV/0!</v>
          </cell>
          <cell r="AC93">
            <v>0</v>
          </cell>
          <cell r="AD93" t="e">
            <v>#DIV/0!</v>
          </cell>
          <cell r="AE93" t="e">
            <v>#DIV/0!</v>
          </cell>
          <cell r="AF93" t="e">
            <v>#DIV/0!</v>
          </cell>
        </row>
        <row r="94">
          <cell r="AB94" t="e">
            <v>#DIV/0!</v>
          </cell>
          <cell r="AC94">
            <v>0</v>
          </cell>
          <cell r="AD94" t="e">
            <v>#DIV/0!</v>
          </cell>
          <cell r="AE94" t="e">
            <v>#DIV/0!</v>
          </cell>
          <cell r="AF94" t="e">
            <v>#DIV/0!</v>
          </cell>
        </row>
        <row r="95">
          <cell r="AB95" t="e">
            <v>#DIV/0!</v>
          </cell>
          <cell r="AC95">
            <v>0</v>
          </cell>
          <cell r="AD95" t="e">
            <v>#DIV/0!</v>
          </cell>
          <cell r="AE95" t="e">
            <v>#DIV/0!</v>
          </cell>
          <cell r="AF95" t="e">
            <v>#DIV/0!</v>
          </cell>
        </row>
        <row r="96">
          <cell r="AB96" t="e">
            <v>#DIV/0!</v>
          </cell>
          <cell r="AC96">
            <v>0</v>
          </cell>
          <cell r="AD96" t="e">
            <v>#DIV/0!</v>
          </cell>
          <cell r="AE96" t="e">
            <v>#DIV/0!</v>
          </cell>
          <cell r="AF96" t="e">
            <v>#DIV/0!</v>
          </cell>
        </row>
        <row r="97">
          <cell r="AB97" t="e">
            <v>#DIV/0!</v>
          </cell>
          <cell r="AC97">
            <v>0</v>
          </cell>
          <cell r="AD97" t="e">
            <v>#DIV/0!</v>
          </cell>
          <cell r="AE97" t="e">
            <v>#DIV/0!</v>
          </cell>
          <cell r="AF97" t="e">
            <v>#DIV/0!</v>
          </cell>
        </row>
        <row r="98">
          <cell r="AB98" t="e">
            <v>#DIV/0!</v>
          </cell>
          <cell r="AC98">
            <v>0</v>
          </cell>
          <cell r="AD98" t="e">
            <v>#DIV/0!</v>
          </cell>
          <cell r="AE98" t="e">
            <v>#DIV/0!</v>
          </cell>
          <cell r="AF98" t="e">
            <v>#DIV/0!</v>
          </cell>
        </row>
        <row r="99">
          <cell r="AB99" t="e">
            <v>#DIV/0!</v>
          </cell>
          <cell r="AC99">
            <v>0</v>
          </cell>
          <cell r="AD99" t="e">
            <v>#DIV/0!</v>
          </cell>
          <cell r="AE99" t="e">
            <v>#DIV/0!</v>
          </cell>
          <cell r="AF99" t="e">
            <v>#DIV/0!</v>
          </cell>
        </row>
        <row r="100">
          <cell r="AB100" t="e">
            <v>#DIV/0!</v>
          </cell>
          <cell r="AC100">
            <v>0</v>
          </cell>
          <cell r="AD100" t="e">
            <v>#DIV/0!</v>
          </cell>
          <cell r="AE100" t="e">
            <v>#DIV/0!</v>
          </cell>
          <cell r="AF100" t="e">
            <v>#DIV/0!</v>
          </cell>
        </row>
        <row r="101">
          <cell r="AB101" t="e">
            <v>#DIV/0!</v>
          </cell>
          <cell r="AC101">
            <v>0</v>
          </cell>
          <cell r="AD101" t="e">
            <v>#DIV/0!</v>
          </cell>
          <cell r="AE101" t="e">
            <v>#DIV/0!</v>
          </cell>
          <cell r="AF101" t="e">
            <v>#DIV/0!</v>
          </cell>
        </row>
      </sheetData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e5" displayName="Table5" ref="B21:F23" totalsRowShown="0" headerRowDxfId="14" dataDxfId="13" headerRowCellStyle="Comma" dataCellStyle="Comma">
  <autoFilter ref="B21:F23"/>
  <tableColumns count="5">
    <tableColumn id="1" name="Column1" dataDxfId="4"/>
    <tableColumn id="2" name="Column2" dataDxfId="3" dataCellStyle="Comma"/>
    <tableColumn id="3" name="Column3" dataDxfId="2" dataCellStyle="Comma"/>
    <tableColumn id="4" name="Column4" dataDxfId="0" dataCellStyle="Comma"/>
    <tableColumn id="6" name="Column6" dataDxfId="1" dataCellStyle="Comma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B10:G17" totalsRowShown="0" headerRowDxfId="6" dataDxfId="5" headerRowCellStyle="40% - Accent1" dataCellStyle="40% - Accent1">
  <autoFilter ref="B10:G17"/>
  <tableColumns count="6">
    <tableColumn id="6" name="Column1" dataDxfId="12" dataCellStyle="40% - Accent1"/>
    <tableColumn id="1" name="Column2" dataDxfId="11" dataCellStyle="40% - Accent1"/>
    <tableColumn id="2" name="Column3" dataDxfId="10" dataCellStyle="40% - Accent1"/>
    <tableColumn id="3" name="Column4" dataDxfId="9" dataCellStyle="40% - Accent1"/>
    <tableColumn id="4" name="Column5" dataDxfId="8" dataCellStyle="40% - Accent1"/>
    <tableColumn id="5" name="Column6" dataDxfId="7" dataCellStyle="40% - Accent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4" workbookViewId="0">
      <selection activeCell="C33" sqref="C33"/>
    </sheetView>
  </sheetViews>
  <sheetFormatPr defaultColWidth="10.7109375" defaultRowHeight="15"/>
  <cols>
    <col min="1" max="1" width="2.7109375" style="99" customWidth="1"/>
    <col min="2" max="2" width="38.140625" style="99" customWidth="1"/>
    <col min="3" max="7" width="15.28515625" style="99" customWidth="1"/>
    <col min="8" max="8" width="10.7109375" style="99"/>
    <col min="9" max="15" width="14" style="99" customWidth="1"/>
    <col min="16" max="16384" width="10.7109375" style="99"/>
  </cols>
  <sheetData>
    <row r="2" spans="1:7" ht="16.5" thickBot="1">
      <c r="A2" s="96" t="s">
        <v>141</v>
      </c>
      <c r="B2" s="97"/>
      <c r="C2" s="98"/>
      <c r="D2" s="98"/>
      <c r="E2" s="98"/>
      <c r="F2" s="98"/>
      <c r="G2" s="98"/>
    </row>
    <row r="3" spans="1:7" ht="17.25" thickTop="1" thickBot="1">
      <c r="A3" s="96"/>
      <c r="B3" s="156" t="s">
        <v>142</v>
      </c>
      <c r="C3" s="156"/>
      <c r="D3" s="156"/>
      <c r="E3" s="156"/>
      <c r="F3" s="156"/>
      <c r="G3" s="156"/>
    </row>
    <row r="4" spans="1:7" ht="17.25" thickTop="1" thickBot="1">
      <c r="A4" s="96"/>
      <c r="B4" s="157"/>
      <c r="C4" s="157"/>
      <c r="D4" s="157"/>
      <c r="E4" s="157"/>
      <c r="F4" s="157"/>
      <c r="G4" s="157"/>
    </row>
    <row r="5" spans="1:7" ht="17.25" thickTop="1" thickBot="1">
      <c r="A5" s="96"/>
      <c r="B5" s="157"/>
      <c r="C5" s="157"/>
      <c r="D5" s="157"/>
      <c r="E5" s="157"/>
      <c r="F5" s="157"/>
      <c r="G5" s="157"/>
    </row>
    <row r="6" spans="1:7" ht="15.75" customHeight="1" thickTop="1">
      <c r="B6" s="157"/>
      <c r="C6" s="157"/>
      <c r="D6" s="157"/>
      <c r="E6" s="157"/>
      <c r="F6" s="157"/>
      <c r="G6" s="157"/>
    </row>
    <row r="7" spans="1:7">
      <c r="B7" s="157"/>
      <c r="C7" s="157"/>
      <c r="D7" s="157"/>
      <c r="E7" s="157"/>
      <c r="F7" s="157"/>
      <c r="G7" s="157"/>
    </row>
    <row r="8" spans="1:7" ht="37.35" customHeight="1" thickBot="1">
      <c r="B8" s="100" t="s">
        <v>143</v>
      </c>
      <c r="C8" s="101"/>
      <c r="D8" s="101"/>
      <c r="E8" s="101"/>
      <c r="F8" s="101"/>
      <c r="G8" s="101"/>
    </row>
    <row r="9" spans="1:7" ht="15.75" thickTop="1">
      <c r="B9" s="102"/>
      <c r="C9" s="103">
        <v>2020</v>
      </c>
      <c r="D9" s="103">
        <v>2021</v>
      </c>
      <c r="E9" s="103">
        <v>2022</v>
      </c>
      <c r="F9" s="103"/>
      <c r="G9" s="103"/>
    </row>
    <row r="10" spans="1:7" s="104" customFormat="1" ht="15.75" hidden="1">
      <c r="B10" s="102" t="s">
        <v>121</v>
      </c>
      <c r="C10" s="102" t="s">
        <v>122</v>
      </c>
      <c r="D10" s="102" t="s">
        <v>123</v>
      </c>
      <c r="E10" s="102" t="s">
        <v>124</v>
      </c>
      <c r="F10" s="102" t="s">
        <v>125</v>
      </c>
      <c r="G10" s="102" t="s">
        <v>126</v>
      </c>
    </row>
    <row r="11" spans="1:7">
      <c r="B11" s="102" t="s">
        <v>127</v>
      </c>
      <c r="C11" s="102"/>
      <c r="D11" s="102"/>
      <c r="E11" s="105"/>
      <c r="F11" s="106"/>
      <c r="G11" s="107"/>
    </row>
    <row r="12" spans="1:7">
      <c r="B12" s="102"/>
      <c r="C12" s="102"/>
      <c r="D12" s="102"/>
      <c r="E12" s="102"/>
      <c r="F12" s="102"/>
      <c r="G12" s="102"/>
    </row>
    <row r="13" spans="1:7">
      <c r="B13" s="102" t="s">
        <v>128</v>
      </c>
      <c r="C13" s="102"/>
      <c r="D13" s="102"/>
      <c r="E13" s="105"/>
      <c r="F13" s="106"/>
      <c r="G13" s="107"/>
    </row>
    <row r="14" spans="1:7">
      <c r="B14" s="102"/>
      <c r="C14" s="102"/>
      <c r="D14" s="102"/>
      <c r="E14" s="102"/>
      <c r="F14" s="102"/>
      <c r="G14" s="102"/>
    </row>
    <row r="15" spans="1:7">
      <c r="B15" s="102" t="s">
        <v>129</v>
      </c>
      <c r="C15" s="102"/>
      <c r="D15" s="102"/>
      <c r="E15" s="105"/>
      <c r="F15" s="106"/>
      <c r="G15" s="107"/>
    </row>
    <row r="16" spans="1:7">
      <c r="B16" s="102"/>
      <c r="C16" s="102"/>
      <c r="D16" s="102"/>
      <c r="E16" s="102"/>
      <c r="F16" s="102"/>
      <c r="G16" s="102"/>
    </row>
    <row r="17" spans="2:7">
      <c r="B17" s="102" t="s">
        <v>130</v>
      </c>
      <c r="C17" s="102"/>
      <c r="D17" s="102"/>
      <c r="E17" s="105"/>
      <c r="F17" s="106"/>
      <c r="G17" s="107"/>
    </row>
    <row r="18" spans="2:7">
      <c r="B18" s="108"/>
      <c r="C18" s="108"/>
      <c r="D18" s="108"/>
      <c r="E18" s="108"/>
      <c r="F18" s="108"/>
    </row>
    <row r="19" spans="2:7">
      <c r="B19" s="108"/>
      <c r="C19" s="108"/>
      <c r="D19" s="108"/>
      <c r="E19" s="108"/>
      <c r="F19" s="108"/>
      <c r="G19" s="108"/>
    </row>
    <row r="20" spans="2:7" ht="35.450000000000003" customHeight="1" thickBot="1">
      <c r="B20" s="109" t="s">
        <v>144</v>
      </c>
      <c r="C20" s="110"/>
      <c r="D20" s="110"/>
      <c r="E20" s="110"/>
      <c r="F20" s="110"/>
      <c r="G20" s="110"/>
    </row>
    <row r="21" spans="2:7" ht="15.75" hidden="1" thickTop="1">
      <c r="B21" s="99" t="s">
        <v>121</v>
      </c>
      <c r="C21" s="108" t="s">
        <v>122</v>
      </c>
      <c r="D21" s="108" t="s">
        <v>123</v>
      </c>
      <c r="E21" s="108" t="s">
        <v>124</v>
      </c>
      <c r="F21" s="108" t="s">
        <v>126</v>
      </c>
    </row>
    <row r="22" spans="2:7" ht="15.75" thickTop="1">
      <c r="C22" s="113">
        <v>2020</v>
      </c>
      <c r="D22" s="113">
        <v>2021</v>
      </c>
      <c r="E22" s="113">
        <v>2022</v>
      </c>
      <c r="F22" s="112"/>
    </row>
    <row r="23" spans="2:7">
      <c r="B23" s="99" t="s">
        <v>136</v>
      </c>
      <c r="C23" s="114"/>
      <c r="D23" s="114"/>
      <c r="E23" s="114"/>
      <c r="F23" s="111"/>
    </row>
    <row r="24" spans="2:7">
      <c r="B24" s="115"/>
      <c r="C24" s="115"/>
      <c r="D24" s="115"/>
      <c r="E24" s="115"/>
    </row>
    <row r="25" spans="2:7">
      <c r="B25" s="99" t="s">
        <v>134</v>
      </c>
    </row>
    <row r="26" spans="2:7">
      <c r="B26" s="115"/>
      <c r="C26" s="115"/>
      <c r="D26" s="115"/>
      <c r="E26" s="115"/>
    </row>
    <row r="27" spans="2:7">
      <c r="B27" s="99" t="s">
        <v>135</v>
      </c>
    </row>
    <row r="28" spans="2:7">
      <c r="B28" s="115"/>
      <c r="C28" s="115"/>
      <c r="D28" s="115"/>
      <c r="E28" s="115"/>
    </row>
    <row r="29" spans="2:7">
      <c r="B29" s="99" t="s">
        <v>131</v>
      </c>
    </row>
    <row r="30" spans="2:7">
      <c r="B30" s="115"/>
      <c r="C30" s="115"/>
      <c r="D30" s="115"/>
      <c r="E30" s="115"/>
    </row>
    <row r="31" spans="2:7">
      <c r="B31" s="99" t="s">
        <v>132</v>
      </c>
    </row>
    <row r="32" spans="2:7">
      <c r="B32" s="115"/>
      <c r="C32" s="115"/>
      <c r="D32" s="115"/>
      <c r="E32" s="115"/>
    </row>
    <row r="33" spans="2:2" ht="14.25" customHeight="1">
      <c r="B33" s="99" t="s">
        <v>133</v>
      </c>
    </row>
  </sheetData>
  <mergeCells count="1">
    <mergeCell ref="B3:G7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Z1011"/>
  <sheetViews>
    <sheetView showGridLines="0" topLeftCell="A4" workbookViewId="0">
      <selection activeCell="O4" sqref="O4"/>
    </sheetView>
  </sheetViews>
  <sheetFormatPr defaultColWidth="14.42578125" defaultRowHeight="15" customHeight="1"/>
  <cols>
    <col min="1" max="1" width="26.7109375" customWidth="1"/>
    <col min="2" max="2" width="8.7109375" customWidth="1"/>
    <col min="3" max="3" width="6.85546875" customWidth="1"/>
    <col min="4" max="4" width="7" customWidth="1"/>
    <col min="5" max="5" width="7.7109375" customWidth="1"/>
    <col min="6" max="6" width="7.140625" customWidth="1"/>
    <col min="7" max="7" width="7.28515625" customWidth="1"/>
    <col min="8" max="9" width="7" customWidth="1"/>
    <col min="10" max="11" width="6.85546875" customWidth="1"/>
    <col min="12" max="12" width="9.7109375" customWidth="1"/>
    <col min="13" max="13" width="11.5703125" customWidth="1"/>
    <col min="14" max="14" width="10.85546875" customWidth="1"/>
    <col min="15" max="15" width="15.5703125" customWidth="1"/>
    <col min="16" max="16" width="5.7109375" customWidth="1"/>
    <col min="17" max="26" width="8" customWidth="1"/>
  </cols>
  <sheetData>
    <row r="1" spans="1:26" ht="20.25" customHeight="1">
      <c r="A1" s="1" t="s">
        <v>60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95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3</v>
      </c>
      <c r="N4" s="2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.25" customHeight="1">
      <c r="A5" s="5"/>
      <c r="B5" s="5"/>
      <c r="C5" s="6" t="s">
        <v>61</v>
      </c>
      <c r="D5" s="7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72</v>
      </c>
      <c r="O5" s="8" t="s">
        <v>4</v>
      </c>
      <c r="P5" s="9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4" customFormat="1" ht="12.75" customHeight="1">
      <c r="A6" s="139" t="s">
        <v>73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2.75" customHeight="1">
      <c r="A7" s="90" t="s">
        <v>74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90" t="s">
        <v>75</v>
      </c>
      <c r="B8" s="74" t="s">
        <v>77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90" t="s">
        <v>76</v>
      </c>
      <c r="B9" s="74" t="s">
        <v>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44" customFormat="1" ht="12.75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s="124" customFormat="1" ht="12.75" customHeight="1">
      <c r="A11" s="120" t="s">
        <v>5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12.75" customHeight="1">
      <c r="A12" s="86" t="s">
        <v>137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86" t="s">
        <v>138</v>
      </c>
      <c r="B13" s="14"/>
      <c r="C13" s="15">
        <f t="shared" ref="C13:N13" si="0">$B$12/12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ref="O12:O15" si="1">SUM(N13,M13,L13,K13,J13,I13,H13,G13,F13,E13,D13,C13)</f>
        <v>0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86" t="s">
        <v>139</v>
      </c>
      <c r="B14" s="14"/>
      <c r="C14" s="15">
        <f t="shared" ref="C14:N14" si="2">$B$12/12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1"/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86" t="s">
        <v>140</v>
      </c>
      <c r="B15" s="14"/>
      <c r="C15" s="15">
        <f t="shared" ref="C15:N15" si="3">$B$12/12</f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1"/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16" t="s">
        <v>6</v>
      </c>
      <c r="B16" s="17"/>
      <c r="C16" s="18">
        <f t="shared" ref="C16:O16" si="4">SUM(C12:C15)</f>
        <v>0</v>
      </c>
      <c r="D16" s="18">
        <f t="shared" si="4"/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8.25" customHeigh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24" customFormat="1" ht="12.75" customHeight="1">
      <c r="A18" s="120" t="s">
        <v>7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2.75" customHeight="1">
      <c r="A19" s="89" t="s">
        <v>8</v>
      </c>
      <c r="B19" s="22"/>
      <c r="C19" s="15">
        <f t="shared" ref="C19:N19" si="5">$B$19</f>
        <v>0</v>
      </c>
      <c r="D19" s="15">
        <f t="shared" si="5"/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ref="O19:O22" si="6">SUM(N19,M19,L19,K19,J19,I19,H19,G19,F19,E19,D19,C19)</f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89" t="s">
        <v>9</v>
      </c>
      <c r="B20" s="22"/>
      <c r="C20" s="15">
        <f t="shared" ref="C20:N20" si="7">$B$20</f>
        <v>0</v>
      </c>
      <c r="D20" s="15">
        <f t="shared" si="7"/>
        <v>0</v>
      </c>
      <c r="E20" s="15">
        <f t="shared" si="7"/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6"/>
        <v>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89" t="s">
        <v>1</v>
      </c>
      <c r="B21" s="14"/>
      <c r="C21" s="15">
        <f t="shared" ref="C21:N21" si="8">$B$21/12</f>
        <v>0</v>
      </c>
      <c r="D21" s="15">
        <f t="shared" si="8"/>
        <v>0</v>
      </c>
      <c r="E21" s="15">
        <f t="shared" si="8"/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0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8"/>
        <v>0</v>
      </c>
      <c r="O21" s="15">
        <f t="shared" si="6"/>
        <v>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88" t="s">
        <v>10</v>
      </c>
      <c r="B22" s="24"/>
      <c r="C22" s="25">
        <f>$B$22</f>
        <v>0</v>
      </c>
      <c r="D22" s="75"/>
      <c r="E22" s="25">
        <f>$B$22</f>
        <v>0</v>
      </c>
      <c r="F22" s="75"/>
      <c r="G22" s="25">
        <f>$B$22</f>
        <v>0</v>
      </c>
      <c r="H22" s="75"/>
      <c r="I22" s="25">
        <f>$B$22</f>
        <v>0</v>
      </c>
      <c r="J22" s="75"/>
      <c r="K22" s="25">
        <f>$B$22</f>
        <v>0</v>
      </c>
      <c r="L22" s="75"/>
      <c r="M22" s="25">
        <f>$B$22</f>
        <v>0</v>
      </c>
      <c r="N22" s="75"/>
      <c r="O22" s="15">
        <f t="shared" si="6"/>
        <v>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16" t="s">
        <v>11</v>
      </c>
      <c r="B23" s="17"/>
      <c r="C23" s="18">
        <f t="shared" ref="C23:O23" si="9">SUM(C19:C22)</f>
        <v>0</v>
      </c>
      <c r="D23" s="18">
        <f t="shared" si="9"/>
        <v>0</v>
      </c>
      <c r="E23" s="18">
        <f t="shared" si="9"/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J23" s="18">
        <f t="shared" si="9"/>
        <v>0</v>
      </c>
      <c r="K23" s="18">
        <f t="shared" si="9"/>
        <v>0</v>
      </c>
      <c r="L23" s="18">
        <f t="shared" si="9"/>
        <v>0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19"/>
      <c r="B24" s="2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24" customFormat="1" ht="12.75" customHeight="1">
      <c r="A25" s="131" t="s">
        <v>2</v>
      </c>
      <c r="B25" s="147"/>
      <c r="C25" s="148">
        <f t="shared" ref="C25:O25" si="10">C16-C23</f>
        <v>0</v>
      </c>
      <c r="D25" s="148">
        <f t="shared" si="10"/>
        <v>0</v>
      </c>
      <c r="E25" s="148">
        <f t="shared" si="10"/>
        <v>0</v>
      </c>
      <c r="F25" s="148">
        <f t="shared" si="10"/>
        <v>0</v>
      </c>
      <c r="G25" s="148">
        <f t="shared" si="10"/>
        <v>0</v>
      </c>
      <c r="H25" s="148">
        <f t="shared" si="10"/>
        <v>0</v>
      </c>
      <c r="I25" s="148">
        <f t="shared" si="10"/>
        <v>0</v>
      </c>
      <c r="J25" s="148">
        <f t="shared" si="10"/>
        <v>0</v>
      </c>
      <c r="K25" s="148">
        <f t="shared" si="10"/>
        <v>0</v>
      </c>
      <c r="L25" s="148">
        <f t="shared" si="10"/>
        <v>0</v>
      </c>
      <c r="M25" s="148">
        <f t="shared" si="10"/>
        <v>0</v>
      </c>
      <c r="N25" s="148">
        <f t="shared" si="10"/>
        <v>0</v>
      </c>
      <c r="O25" s="148">
        <f t="shared" si="10"/>
        <v>0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s="81" customFormat="1" ht="12.75" customHeight="1">
      <c r="A26" s="84" t="s">
        <v>78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78" customFormat="1" ht="15.75" customHeight="1">
      <c r="A27" s="73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s="124" customFormat="1" ht="12.75" customHeight="1">
      <c r="A28" s="149" t="s">
        <v>79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2.75" customHeight="1">
      <c r="A29" s="85" t="s">
        <v>80</v>
      </c>
      <c r="B29" s="30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/>
      <c r="J29" s="15"/>
      <c r="K29" s="15"/>
      <c r="L29" s="15"/>
      <c r="M29" s="15"/>
      <c r="N29" s="15"/>
      <c r="O29" s="15">
        <f>SUM(C29:N29)</f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5" customHeight="1">
      <c r="A30" s="86" t="s">
        <v>81</v>
      </c>
      <c r="B30" s="22"/>
      <c r="C30" s="15">
        <f t="shared" ref="C30:N30" si="11">$B$30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11"/>
        <v>0</v>
      </c>
      <c r="O30" s="15">
        <f t="shared" ref="O30:O39" si="12">SUM(N30,M30,L30,K30,J30,I30,H30,G30,F30,E30,D30,C30)</f>
        <v>0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87" t="s">
        <v>82</v>
      </c>
      <c r="B31" s="31"/>
      <c r="C31" s="25">
        <f t="shared" ref="C31:N31" si="13">C30*$B$31</f>
        <v>0</v>
      </c>
      <c r="D31" s="25">
        <f t="shared" si="13"/>
        <v>0</v>
      </c>
      <c r="E31" s="25">
        <f t="shared" si="13"/>
        <v>0</v>
      </c>
      <c r="F31" s="25">
        <f t="shared" si="13"/>
        <v>0</v>
      </c>
      <c r="G31" s="25">
        <f t="shared" si="13"/>
        <v>0</v>
      </c>
      <c r="H31" s="25">
        <f t="shared" si="13"/>
        <v>0</v>
      </c>
      <c r="I31" s="25">
        <f t="shared" si="13"/>
        <v>0</v>
      </c>
      <c r="J31" s="25">
        <f t="shared" si="13"/>
        <v>0</v>
      </c>
      <c r="K31" s="25">
        <f t="shared" si="13"/>
        <v>0</v>
      </c>
      <c r="L31" s="25">
        <f t="shared" si="13"/>
        <v>0</v>
      </c>
      <c r="M31" s="25">
        <f t="shared" si="13"/>
        <v>0</v>
      </c>
      <c r="N31" s="25">
        <f t="shared" si="13"/>
        <v>0</v>
      </c>
      <c r="O31" s="15">
        <f t="shared" si="12"/>
        <v>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5.5" customHeight="1">
      <c r="A32" s="88" t="s">
        <v>15</v>
      </c>
      <c r="B32" s="24"/>
      <c r="C32" s="25">
        <f t="shared" ref="C32:N32" si="14">$B$32</f>
        <v>0</v>
      </c>
      <c r="D32" s="25">
        <f t="shared" si="14"/>
        <v>0</v>
      </c>
      <c r="E32" s="25">
        <f t="shared" si="14"/>
        <v>0</v>
      </c>
      <c r="F32" s="25">
        <f t="shared" si="14"/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25">
        <f t="shared" si="14"/>
        <v>0</v>
      </c>
      <c r="K32" s="25">
        <f t="shared" si="14"/>
        <v>0</v>
      </c>
      <c r="L32" s="25">
        <f t="shared" si="14"/>
        <v>0</v>
      </c>
      <c r="M32" s="25">
        <f t="shared" si="14"/>
        <v>0</v>
      </c>
      <c r="N32" s="25">
        <f t="shared" si="14"/>
        <v>0</v>
      </c>
      <c r="O32" s="15">
        <f t="shared" si="12"/>
        <v>0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 customHeight="1">
      <c r="A33" s="87" t="s">
        <v>83</v>
      </c>
      <c r="B33" s="24"/>
      <c r="C33" s="25">
        <f t="shared" ref="C33:N33" si="15">$B$33</f>
        <v>0</v>
      </c>
      <c r="D33" s="25">
        <f t="shared" si="15"/>
        <v>0</v>
      </c>
      <c r="E33" s="25">
        <f t="shared" si="15"/>
        <v>0</v>
      </c>
      <c r="F33" s="25">
        <f t="shared" si="15"/>
        <v>0</v>
      </c>
      <c r="G33" s="25">
        <f t="shared" si="15"/>
        <v>0</v>
      </c>
      <c r="H33" s="25">
        <f t="shared" si="15"/>
        <v>0</v>
      </c>
      <c r="I33" s="25">
        <f t="shared" si="15"/>
        <v>0</v>
      </c>
      <c r="J33" s="25">
        <f t="shared" si="15"/>
        <v>0</v>
      </c>
      <c r="K33" s="25">
        <f t="shared" si="15"/>
        <v>0</v>
      </c>
      <c r="L33" s="25">
        <f t="shared" si="15"/>
        <v>0</v>
      </c>
      <c r="M33" s="25">
        <f t="shared" si="15"/>
        <v>0</v>
      </c>
      <c r="N33" s="25">
        <f t="shared" si="15"/>
        <v>0</v>
      </c>
      <c r="O33" s="15">
        <f t="shared" si="12"/>
        <v>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88" t="s">
        <v>17</v>
      </c>
      <c r="B34" s="24"/>
      <c r="C34" s="25">
        <f t="shared" ref="C34:N34" si="16">$B$34</f>
        <v>0</v>
      </c>
      <c r="D34" s="25">
        <f t="shared" si="16"/>
        <v>0</v>
      </c>
      <c r="E34" s="25">
        <f t="shared" si="16"/>
        <v>0</v>
      </c>
      <c r="F34" s="25">
        <f t="shared" si="16"/>
        <v>0</v>
      </c>
      <c r="G34" s="25">
        <f t="shared" si="16"/>
        <v>0</v>
      </c>
      <c r="H34" s="25">
        <f t="shared" si="16"/>
        <v>0</v>
      </c>
      <c r="I34" s="25">
        <f t="shared" si="16"/>
        <v>0</v>
      </c>
      <c r="J34" s="25">
        <f t="shared" si="16"/>
        <v>0</v>
      </c>
      <c r="K34" s="25">
        <f t="shared" si="16"/>
        <v>0</v>
      </c>
      <c r="L34" s="25">
        <f t="shared" si="16"/>
        <v>0</v>
      </c>
      <c r="M34" s="25">
        <f t="shared" si="16"/>
        <v>0</v>
      </c>
      <c r="N34" s="25">
        <f t="shared" si="16"/>
        <v>0</v>
      </c>
      <c r="O34" s="15">
        <f t="shared" si="12"/>
        <v>0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88" t="s">
        <v>19</v>
      </c>
      <c r="B35" s="24"/>
      <c r="C35" s="25">
        <f t="shared" ref="C35:N35" si="17">$B$35</f>
        <v>0</v>
      </c>
      <c r="D35" s="25">
        <f t="shared" si="17"/>
        <v>0</v>
      </c>
      <c r="E35" s="25">
        <f t="shared" si="17"/>
        <v>0</v>
      </c>
      <c r="F35" s="25">
        <f t="shared" si="17"/>
        <v>0</v>
      </c>
      <c r="G35" s="25">
        <f t="shared" si="17"/>
        <v>0</v>
      </c>
      <c r="H35" s="25">
        <f t="shared" si="17"/>
        <v>0</v>
      </c>
      <c r="I35" s="25">
        <f t="shared" si="17"/>
        <v>0</v>
      </c>
      <c r="J35" s="25">
        <f t="shared" si="17"/>
        <v>0</v>
      </c>
      <c r="K35" s="25">
        <f t="shared" si="17"/>
        <v>0</v>
      </c>
      <c r="L35" s="25">
        <f t="shared" si="17"/>
        <v>0</v>
      </c>
      <c r="M35" s="25">
        <f t="shared" si="17"/>
        <v>0</v>
      </c>
      <c r="N35" s="25">
        <f t="shared" si="17"/>
        <v>0</v>
      </c>
      <c r="O35" s="15">
        <f t="shared" si="12"/>
        <v>0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87" t="s">
        <v>84</v>
      </c>
      <c r="B36" s="24"/>
      <c r="C36" s="25">
        <f t="shared" ref="C36:N36" si="18">$B$36</f>
        <v>0</v>
      </c>
      <c r="D36" s="25">
        <f t="shared" si="18"/>
        <v>0</v>
      </c>
      <c r="E36" s="25">
        <f t="shared" si="18"/>
        <v>0</v>
      </c>
      <c r="F36" s="25">
        <f t="shared" si="18"/>
        <v>0</v>
      </c>
      <c r="G36" s="25">
        <f t="shared" si="18"/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  <c r="L36" s="25">
        <f t="shared" si="18"/>
        <v>0</v>
      </c>
      <c r="M36" s="25">
        <f t="shared" si="18"/>
        <v>0</v>
      </c>
      <c r="N36" s="25">
        <f t="shared" si="18"/>
        <v>0</v>
      </c>
      <c r="O36" s="15">
        <f t="shared" si="12"/>
        <v>0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88" t="s">
        <v>21</v>
      </c>
      <c r="B37" s="24"/>
      <c r="C37" s="25">
        <f t="shared" ref="C37:N37" si="19">$B$37</f>
        <v>0</v>
      </c>
      <c r="D37" s="25">
        <f t="shared" si="19"/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  <c r="L37" s="25">
        <f t="shared" si="19"/>
        <v>0</v>
      </c>
      <c r="M37" s="25">
        <f t="shared" si="19"/>
        <v>0</v>
      </c>
      <c r="N37" s="25">
        <f t="shared" si="19"/>
        <v>0</v>
      </c>
      <c r="O37" s="15">
        <f t="shared" si="12"/>
        <v>0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88" t="s">
        <v>22</v>
      </c>
      <c r="B38" s="24"/>
      <c r="C38" s="25">
        <f t="shared" ref="C38:N38" si="20">$B$38</f>
        <v>0</v>
      </c>
      <c r="D38" s="25">
        <f t="shared" si="20"/>
        <v>0</v>
      </c>
      <c r="E38" s="25">
        <f t="shared" si="20"/>
        <v>0</v>
      </c>
      <c r="F38" s="25">
        <f t="shared" si="20"/>
        <v>0</v>
      </c>
      <c r="G38" s="25">
        <f t="shared" si="20"/>
        <v>0</v>
      </c>
      <c r="H38" s="25">
        <f t="shared" si="20"/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  <c r="L38" s="25">
        <f t="shared" si="20"/>
        <v>0</v>
      </c>
      <c r="M38" s="25">
        <f t="shared" si="20"/>
        <v>0</v>
      </c>
      <c r="N38" s="25">
        <f t="shared" si="20"/>
        <v>0</v>
      </c>
      <c r="O38" s="15">
        <f t="shared" si="12"/>
        <v>0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6.25" customHeight="1">
      <c r="A39" s="88" t="s">
        <v>24</v>
      </c>
      <c r="B39" s="24"/>
      <c r="C39" s="25">
        <f t="shared" ref="C39:N39" si="21">$B$39</f>
        <v>0</v>
      </c>
      <c r="D39" s="25">
        <f t="shared" si="21"/>
        <v>0</v>
      </c>
      <c r="E39" s="25">
        <f t="shared" si="21"/>
        <v>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f t="shared" si="21"/>
        <v>0</v>
      </c>
      <c r="K39" s="25">
        <f t="shared" si="21"/>
        <v>0</v>
      </c>
      <c r="L39" s="25">
        <f t="shared" si="21"/>
        <v>0</v>
      </c>
      <c r="M39" s="25">
        <f t="shared" si="21"/>
        <v>0</v>
      </c>
      <c r="N39" s="25">
        <f t="shared" si="21"/>
        <v>0</v>
      </c>
      <c r="O39" s="15">
        <f t="shared" si="12"/>
        <v>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6" t="s">
        <v>26</v>
      </c>
      <c r="B40" s="17"/>
      <c r="C40" s="18">
        <f t="shared" ref="C40:O40" si="22">SUM(C29:C39)</f>
        <v>0</v>
      </c>
      <c r="D40" s="18">
        <f t="shared" si="22"/>
        <v>0</v>
      </c>
      <c r="E40" s="18">
        <f t="shared" si="22"/>
        <v>0</v>
      </c>
      <c r="F40" s="18">
        <f t="shared" si="22"/>
        <v>0</v>
      </c>
      <c r="G40" s="18">
        <f t="shared" si="22"/>
        <v>0</v>
      </c>
      <c r="H40" s="18">
        <f t="shared" si="22"/>
        <v>0</v>
      </c>
      <c r="I40" s="18">
        <f t="shared" si="22"/>
        <v>0</v>
      </c>
      <c r="J40" s="18">
        <f t="shared" si="22"/>
        <v>0</v>
      </c>
      <c r="K40" s="18">
        <f t="shared" si="22"/>
        <v>0</v>
      </c>
      <c r="L40" s="18">
        <f t="shared" si="22"/>
        <v>0</v>
      </c>
      <c r="M40" s="18">
        <f t="shared" si="22"/>
        <v>0</v>
      </c>
      <c r="N40" s="18">
        <f t="shared" si="22"/>
        <v>0</v>
      </c>
      <c r="O40" s="18">
        <f t="shared" si="22"/>
        <v>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19"/>
      <c r="B41" s="2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53" customFormat="1" ht="12.75" customHeight="1">
      <c r="A42" s="150" t="s">
        <v>85</v>
      </c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s="81" customFormat="1" ht="12.75" customHeight="1">
      <c r="A43" s="84" t="s">
        <v>86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81" customFormat="1" ht="12.75" customHeight="1">
      <c r="A44" s="84" t="s">
        <v>88</v>
      </c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81" customFormat="1" ht="12.75" customHeight="1">
      <c r="A45" s="84" t="s">
        <v>87</v>
      </c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s="91" customFormat="1" ht="12.75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</row>
    <row r="47" spans="1:26" s="124" customFormat="1" ht="12.75" customHeight="1">
      <c r="A47" s="125" t="s">
        <v>90</v>
      </c>
      <c r="B47" s="154"/>
      <c r="C47" s="155">
        <f t="shared" ref="C47:O47" si="23">C25-C40</f>
        <v>0</v>
      </c>
      <c r="D47" s="155">
        <f t="shared" si="23"/>
        <v>0</v>
      </c>
      <c r="E47" s="155">
        <f t="shared" si="23"/>
        <v>0</v>
      </c>
      <c r="F47" s="155">
        <f t="shared" si="23"/>
        <v>0</v>
      </c>
      <c r="G47" s="155">
        <f t="shared" si="23"/>
        <v>0</v>
      </c>
      <c r="H47" s="155">
        <f t="shared" si="23"/>
        <v>0</v>
      </c>
      <c r="I47" s="155">
        <f t="shared" si="23"/>
        <v>0</v>
      </c>
      <c r="J47" s="155">
        <f t="shared" si="23"/>
        <v>0</v>
      </c>
      <c r="K47" s="155">
        <f t="shared" si="23"/>
        <v>0</v>
      </c>
      <c r="L47" s="155">
        <f t="shared" si="23"/>
        <v>0</v>
      </c>
      <c r="M47" s="155">
        <f t="shared" si="23"/>
        <v>0</v>
      </c>
      <c r="N47" s="155">
        <f t="shared" si="23"/>
        <v>0</v>
      </c>
      <c r="O47" s="155">
        <f t="shared" si="23"/>
        <v>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2.75" customHeight="1">
      <c r="A48" s="3"/>
      <c r="B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2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2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2"/>
      <c r="B51" s="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2"/>
      <c r="B52" s="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2"/>
      <c r="B54" s="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2"/>
      <c r="B55" s="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2"/>
      <c r="B56" s="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2"/>
      <c r="B57" s="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2"/>
      <c r="B58" s="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2"/>
      <c r="B59" s="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2"/>
      <c r="B60" s="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2"/>
      <c r="B61" s="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2"/>
      <c r="B62" s="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2"/>
      <c r="B63" s="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2"/>
      <c r="B64" s="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2"/>
      <c r="B65" s="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2"/>
      <c r="B66" s="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2"/>
      <c r="B67" s="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2"/>
      <c r="B68" s="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2"/>
      <c r="B69" s="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2"/>
      <c r="B70" s="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2"/>
      <c r="B71" s="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2"/>
      <c r="B72" s="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2"/>
      <c r="B73" s="2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2"/>
      <c r="B74" s="2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2"/>
      <c r="B75" s="2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2"/>
      <c r="B76" s="2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2"/>
      <c r="B77" s="2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2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2"/>
      <c r="B79" s="2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2"/>
      <c r="B80" s="2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2"/>
      <c r="B81" s="2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2"/>
      <c r="B82" s="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2"/>
      <c r="B83" s="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2"/>
      <c r="B84" s="2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2"/>
      <c r="B85" s="2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2"/>
      <c r="B86" s="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2"/>
      <c r="B87" s="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2"/>
      <c r="B88" s="2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2"/>
      <c r="B89" s="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2"/>
      <c r="B90" s="2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2"/>
      <c r="B91" s="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2"/>
      <c r="B92" s="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2"/>
      <c r="B93" s="2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2"/>
      <c r="B94" s="2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2"/>
      <c r="B95" s="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2"/>
      <c r="B96" s="2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2"/>
      <c r="B97" s="2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2"/>
      <c r="B98" s="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2"/>
      <c r="B99" s="2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2"/>
      <c r="B100" s="2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2"/>
      <c r="B101" s="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2"/>
      <c r="B102" s="2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2"/>
      <c r="B103" s="2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2"/>
      <c r="B104" s="2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2"/>
      <c r="B105" s="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2"/>
      <c r="B106" s="2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2"/>
      <c r="B107" s="2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2"/>
      <c r="B108" s="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2"/>
      <c r="B109" s="2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2"/>
      <c r="B110" s="2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2"/>
      <c r="B111" s="2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2"/>
      <c r="B112" s="2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2"/>
      <c r="B113" s="2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2"/>
      <c r="B114" s="2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2"/>
      <c r="B115" s="2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2"/>
      <c r="B116" s="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2"/>
      <c r="B117" s="2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2"/>
      <c r="B118" s="2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2"/>
      <c r="B119" s="2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2"/>
      <c r="B120" s="2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2"/>
      <c r="B121" s="2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2"/>
      <c r="B122" s="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2"/>
      <c r="B123" s="2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2"/>
      <c r="B124" s="2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2"/>
      <c r="B125" s="2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2"/>
      <c r="B126" s="2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2"/>
      <c r="B127" s="2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2"/>
      <c r="B128" s="2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2"/>
      <c r="B129" s="2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2"/>
      <c r="B130" s="2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2"/>
      <c r="B131" s="2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2"/>
      <c r="B132" s="2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2"/>
      <c r="B133" s="2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2"/>
      <c r="B134" s="2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2"/>
      <c r="B135" s="2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2"/>
      <c r="B136" s="2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2"/>
      <c r="B137" s="2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2"/>
      <c r="B138" s="2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2"/>
      <c r="B139" s="2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2"/>
      <c r="B140" s="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2"/>
      <c r="B141" s="2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2"/>
      <c r="B142" s="2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2"/>
      <c r="B143" s="2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2"/>
      <c r="B144" s="2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2"/>
      <c r="B145" s="2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2"/>
      <c r="B146" s="2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2"/>
      <c r="B147" s="2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2"/>
      <c r="B148" s="2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2"/>
      <c r="B149" s="2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2"/>
      <c r="B150" s="2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2"/>
      <c r="B151" s="2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2"/>
      <c r="B152" s="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2"/>
      <c r="B153" s="2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2"/>
      <c r="B154" s="2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2"/>
      <c r="B155" s="2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2"/>
      <c r="B156" s="2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2"/>
      <c r="B157" s="2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2"/>
      <c r="B158" s="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2"/>
      <c r="B159" s="2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2"/>
      <c r="B160" s="2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2"/>
      <c r="B161" s="2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2"/>
      <c r="B162" s="2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2"/>
      <c r="B163" s="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2"/>
      <c r="B164" s="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2"/>
      <c r="B165" s="2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2"/>
      <c r="B166" s="2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2"/>
      <c r="B167" s="2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2"/>
      <c r="B168" s="2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2"/>
      <c r="B169" s="2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2"/>
      <c r="B170" s="2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2"/>
      <c r="B171" s="2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2"/>
      <c r="B172" s="2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2"/>
      <c r="B173" s="2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2"/>
      <c r="B174" s="2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2"/>
      <c r="B175" s="2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2"/>
      <c r="B176" s="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2"/>
      <c r="B177" s="2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2"/>
      <c r="B178" s="2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2"/>
      <c r="B179" s="2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2"/>
      <c r="B180" s="2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2"/>
      <c r="B181" s="2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2"/>
      <c r="B182" s="2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2"/>
      <c r="B183" s="2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2"/>
      <c r="B184" s="2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2"/>
      <c r="B185" s="2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2"/>
      <c r="B186" s="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2"/>
      <c r="B187" s="2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2"/>
      <c r="B188" s="2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2"/>
      <c r="B189" s="2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2"/>
      <c r="B190" s="2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2"/>
      <c r="B191" s="2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2"/>
      <c r="B192" s="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2"/>
      <c r="B193" s="2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2"/>
      <c r="B194" s="2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2"/>
      <c r="B195" s="2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2"/>
      <c r="B196" s="2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2"/>
      <c r="B197" s="2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2"/>
      <c r="B198" s="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2"/>
      <c r="B199" s="2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2"/>
      <c r="B200" s="2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2"/>
      <c r="B201" s="2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2"/>
      <c r="B202" s="2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2"/>
      <c r="B203" s="2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2"/>
      <c r="B204" s="2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2"/>
      <c r="B205" s="2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2"/>
      <c r="B206" s="2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2"/>
      <c r="B207" s="2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2"/>
      <c r="B208" s="2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2"/>
      <c r="B209" s="2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2"/>
      <c r="B210" s="2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2"/>
      <c r="B211" s="2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2"/>
      <c r="B212" s="2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2"/>
      <c r="B213" s="2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2"/>
      <c r="B214" s="2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2"/>
      <c r="B215" s="2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2"/>
      <c r="B216" s="2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2"/>
      <c r="B217" s="2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2"/>
      <c r="B218" s="2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2"/>
      <c r="B219" s="2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2"/>
      <c r="B220" s="2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2"/>
      <c r="B221" s="2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2"/>
      <c r="B222" s="2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2"/>
      <c r="B223" s="2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2"/>
      <c r="B224" s="2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2"/>
      <c r="B225" s="2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2"/>
      <c r="B226" s="2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2"/>
      <c r="B227" s="2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2"/>
      <c r="B228" s="2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2"/>
      <c r="B229" s="2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2"/>
      <c r="B230" s="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2"/>
      <c r="B231" s="2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2"/>
      <c r="B232" s="2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2"/>
      <c r="B233" s="2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2"/>
      <c r="B234" s="2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2"/>
      <c r="B235" s="2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2"/>
      <c r="B236" s="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2"/>
      <c r="B237" s="2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2"/>
      <c r="B238" s="2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2"/>
      <c r="B239" s="2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2"/>
      <c r="B240" s="2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2"/>
      <c r="B241" s="2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2"/>
      <c r="B242" s="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2"/>
      <c r="B243" s="2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2"/>
      <c r="B244" s="2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2"/>
      <c r="B245" s="2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2"/>
      <c r="B246" s="2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2"/>
      <c r="B247" s="2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2"/>
      <c r="B248" s="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2"/>
      <c r="B249" s="2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2"/>
      <c r="B250" s="2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2"/>
      <c r="B251" s="2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2"/>
      <c r="B252" s="2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2"/>
      <c r="B253" s="2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2"/>
      <c r="B254" s="2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2"/>
      <c r="B255" s="2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2"/>
      <c r="B256" s="2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2"/>
      <c r="B257" s="2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2"/>
      <c r="B258" s="2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2"/>
      <c r="B259" s="2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2"/>
      <c r="B260" s="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2"/>
      <c r="B261" s="2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2"/>
      <c r="B262" s="2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2"/>
      <c r="B263" s="2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2"/>
      <c r="B264" s="2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2"/>
      <c r="B265" s="2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2"/>
      <c r="B266" s="2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2"/>
      <c r="B267" s="2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2"/>
      <c r="B268" s="2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2"/>
      <c r="B269" s="2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2"/>
      <c r="B270" s="2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2"/>
      <c r="B271" s="2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2"/>
      <c r="B272" s="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2"/>
      <c r="B273" s="2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2"/>
      <c r="B274" s="2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2"/>
      <c r="B275" s="2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2"/>
      <c r="B276" s="2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2"/>
      <c r="B277" s="2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2"/>
      <c r="B278" s="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2"/>
      <c r="B279" s="2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2"/>
      <c r="B280" s="2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2"/>
      <c r="B281" s="2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2"/>
      <c r="B282" s="2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2"/>
      <c r="B283" s="2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2"/>
      <c r="B284" s="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2"/>
      <c r="B285" s="2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2"/>
      <c r="B286" s="2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2"/>
      <c r="B287" s="2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2"/>
      <c r="B288" s="2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2"/>
      <c r="B289" s="2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2"/>
      <c r="B290" s="2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2"/>
      <c r="B291" s="2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2"/>
      <c r="B292" s="2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2"/>
      <c r="B293" s="2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2"/>
      <c r="B294" s="2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2"/>
      <c r="B295" s="2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2"/>
      <c r="B296" s="2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2"/>
      <c r="B297" s="2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2"/>
      <c r="B298" s="2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2"/>
      <c r="B299" s="2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2"/>
      <c r="B300" s="2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2"/>
      <c r="B301" s="2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2"/>
      <c r="B302" s="2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2"/>
      <c r="B303" s="2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2"/>
      <c r="B304" s="2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2"/>
      <c r="B305" s="2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2"/>
      <c r="B306" s="2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2"/>
      <c r="B307" s="2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2"/>
      <c r="B308" s="2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2"/>
      <c r="B309" s="2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2"/>
      <c r="B310" s="2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2"/>
      <c r="B311" s="2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2"/>
      <c r="B312" s="2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2"/>
      <c r="B313" s="2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2"/>
      <c r="B314" s="2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2"/>
      <c r="B315" s="2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2"/>
      <c r="B316" s="2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2"/>
      <c r="B317" s="2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2"/>
      <c r="B318" s="2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2"/>
      <c r="B319" s="2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2"/>
      <c r="B320" s="2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2"/>
      <c r="B321" s="2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2"/>
      <c r="B322" s="2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2"/>
      <c r="B323" s="2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2"/>
      <c r="B324" s="2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2"/>
      <c r="B325" s="2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2"/>
      <c r="B326" s="2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2"/>
      <c r="B327" s="2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2"/>
      <c r="B328" s="2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2"/>
      <c r="B329" s="2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2"/>
      <c r="B330" s="2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2"/>
      <c r="B331" s="2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2"/>
      <c r="B332" s="2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2"/>
      <c r="B333" s="2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2"/>
      <c r="B334" s="2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2"/>
      <c r="B335" s="2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2"/>
      <c r="B336" s="2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2"/>
      <c r="B337" s="2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2"/>
      <c r="B338" s="2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2"/>
      <c r="B339" s="2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2"/>
      <c r="B340" s="2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2"/>
      <c r="B341" s="2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2"/>
      <c r="B342" s="2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2"/>
      <c r="B343" s="2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2"/>
      <c r="B344" s="2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2"/>
      <c r="B345" s="2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2"/>
      <c r="B346" s="2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2"/>
      <c r="B347" s="2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2"/>
      <c r="B348" s="2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2"/>
      <c r="B349" s="2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2"/>
      <c r="B350" s="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2"/>
      <c r="B351" s="2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2"/>
      <c r="B352" s="2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2"/>
      <c r="B353" s="2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2"/>
      <c r="B354" s="2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2"/>
      <c r="B355" s="2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2"/>
      <c r="B356" s="2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2"/>
      <c r="B357" s="2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2"/>
      <c r="B358" s="2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2"/>
      <c r="B359" s="2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2"/>
      <c r="B360" s="2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2"/>
      <c r="B361" s="2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2"/>
      <c r="B362" s="2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2"/>
      <c r="B363" s="2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2"/>
      <c r="B364" s="2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2"/>
      <c r="B365" s="2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2"/>
      <c r="B366" s="2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2"/>
      <c r="B367" s="2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2"/>
      <c r="B368" s="2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2"/>
      <c r="B369" s="2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2"/>
      <c r="B370" s="2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2"/>
      <c r="B371" s="2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2"/>
      <c r="B372" s="2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2"/>
      <c r="B373" s="2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2"/>
      <c r="B374" s="2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2"/>
      <c r="B375" s="2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2"/>
      <c r="B376" s="2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2"/>
      <c r="B377" s="2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2"/>
      <c r="B378" s="2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2"/>
      <c r="B379" s="2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2"/>
      <c r="B380" s="2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2"/>
      <c r="B381" s="2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2"/>
      <c r="B382" s="2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2"/>
      <c r="B383" s="2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2"/>
      <c r="B384" s="2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2"/>
      <c r="B385" s="2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2"/>
      <c r="B386" s="2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2"/>
      <c r="B387" s="2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2"/>
      <c r="B388" s="2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2"/>
      <c r="B389" s="2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2"/>
      <c r="B390" s="2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2"/>
      <c r="B391" s="2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2"/>
      <c r="B392" s="2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2"/>
      <c r="B393" s="2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2"/>
      <c r="B394" s="2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2"/>
      <c r="B395" s="2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2"/>
      <c r="B396" s="2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2"/>
      <c r="B397" s="2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2"/>
      <c r="B398" s="2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2"/>
      <c r="B399" s="2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2"/>
      <c r="B400" s="2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2"/>
      <c r="B401" s="2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2"/>
      <c r="B402" s="2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2"/>
      <c r="B403" s="2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2"/>
      <c r="B404" s="2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2"/>
      <c r="B405" s="2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2"/>
      <c r="B406" s="2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2"/>
      <c r="B407" s="2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2"/>
      <c r="B408" s="2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2"/>
      <c r="B409" s="2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2"/>
      <c r="B410" s="2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2"/>
      <c r="B411" s="2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2"/>
      <c r="B412" s="2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2"/>
      <c r="B413" s="2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2"/>
      <c r="B414" s="2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2"/>
      <c r="B415" s="2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2"/>
      <c r="B416" s="2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2"/>
      <c r="B417" s="2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2"/>
      <c r="B418" s="2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2"/>
      <c r="B419" s="2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2"/>
      <c r="B420" s="2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2"/>
      <c r="B421" s="2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2"/>
      <c r="B422" s="2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2"/>
      <c r="B423" s="2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2"/>
      <c r="B424" s="2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2"/>
      <c r="B425" s="2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2"/>
      <c r="B426" s="2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2"/>
      <c r="B427" s="2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2"/>
      <c r="B428" s="2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2"/>
      <c r="B429" s="2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2"/>
      <c r="B430" s="2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2"/>
      <c r="B431" s="2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2"/>
      <c r="B432" s="2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2"/>
      <c r="B433" s="2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2"/>
      <c r="B434" s="2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2"/>
      <c r="B435" s="2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2"/>
      <c r="B436" s="2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2"/>
      <c r="B437" s="2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2"/>
      <c r="B438" s="2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2"/>
      <c r="B439" s="2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2"/>
      <c r="B440" s="2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2"/>
      <c r="B441" s="2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2"/>
      <c r="B442" s="2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2"/>
      <c r="B443" s="2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2"/>
      <c r="B444" s="2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2"/>
      <c r="B445" s="2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2"/>
      <c r="B446" s="2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2"/>
      <c r="B447" s="2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2"/>
      <c r="B448" s="2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2"/>
      <c r="B449" s="2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2"/>
      <c r="B450" s="2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2"/>
      <c r="B451" s="2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2"/>
      <c r="B452" s="2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2"/>
      <c r="B453" s="2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2"/>
      <c r="B454" s="2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2"/>
      <c r="B455" s="2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2"/>
      <c r="B456" s="2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2"/>
      <c r="B457" s="2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2"/>
      <c r="B458" s="2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2"/>
      <c r="B459" s="2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2"/>
      <c r="B460" s="2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2"/>
      <c r="B461" s="2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2"/>
      <c r="B462" s="2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2"/>
      <c r="B463" s="2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2"/>
      <c r="B464" s="2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2"/>
      <c r="B465" s="2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2"/>
      <c r="B466" s="2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2"/>
      <c r="B467" s="2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2"/>
      <c r="B468" s="2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2"/>
      <c r="B469" s="2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2"/>
      <c r="B470" s="2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2"/>
      <c r="B471" s="2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2"/>
      <c r="B472" s="2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2"/>
      <c r="B473" s="2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2"/>
      <c r="B474" s="2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2"/>
      <c r="B475" s="2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2"/>
      <c r="B476" s="2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2"/>
      <c r="B477" s="2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2"/>
      <c r="B478" s="2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2"/>
      <c r="B479" s="2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2"/>
      <c r="B480" s="2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2"/>
      <c r="B481" s="2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2"/>
      <c r="B482" s="2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2"/>
      <c r="B483" s="2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2"/>
      <c r="B484" s="2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2"/>
      <c r="B485" s="2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2"/>
      <c r="B486" s="2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2"/>
      <c r="B487" s="2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2"/>
      <c r="B488" s="2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2"/>
      <c r="B489" s="2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2"/>
      <c r="B490" s="2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2"/>
      <c r="B491" s="2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2"/>
      <c r="B492" s="2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2"/>
      <c r="B493" s="2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2"/>
      <c r="B494" s="2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2"/>
      <c r="B495" s="2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2"/>
      <c r="B496" s="2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2"/>
      <c r="B497" s="2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2"/>
      <c r="B498" s="2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2"/>
      <c r="B499" s="2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2"/>
      <c r="B500" s="2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2"/>
      <c r="B501" s="2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2"/>
      <c r="B502" s="2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2"/>
      <c r="B503" s="2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2"/>
      <c r="B504" s="2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2"/>
      <c r="B505" s="2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2"/>
      <c r="B506" s="2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2"/>
      <c r="B507" s="2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2"/>
      <c r="B508" s="2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2"/>
      <c r="B509" s="2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2"/>
      <c r="B510" s="2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2"/>
      <c r="B511" s="2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2"/>
      <c r="B512" s="2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2"/>
      <c r="B513" s="2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2"/>
      <c r="B514" s="2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2"/>
      <c r="B515" s="2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2"/>
      <c r="B516" s="2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2"/>
      <c r="B517" s="2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2"/>
      <c r="B518" s="2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2"/>
      <c r="B519" s="2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2"/>
      <c r="B520" s="2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2"/>
      <c r="B521" s="2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2"/>
      <c r="B522" s="2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2"/>
      <c r="B523" s="2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2"/>
      <c r="B524" s="2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2"/>
      <c r="B525" s="2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2"/>
      <c r="B526" s="2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2"/>
      <c r="B527" s="2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2"/>
      <c r="B528" s="2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2"/>
      <c r="B529" s="2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2"/>
      <c r="B530" s="2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2"/>
      <c r="B531" s="2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2"/>
      <c r="B532" s="2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2"/>
      <c r="B533" s="2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2"/>
      <c r="B534" s="2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2"/>
      <c r="B535" s="2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2"/>
      <c r="B536" s="2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2"/>
      <c r="B537" s="2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2"/>
      <c r="B538" s="2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2"/>
      <c r="B539" s="2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2"/>
      <c r="B540" s="2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2"/>
      <c r="B541" s="2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2"/>
      <c r="B542" s="2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2"/>
      <c r="B543" s="2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2"/>
      <c r="B544" s="2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2"/>
      <c r="B545" s="2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2"/>
      <c r="B546" s="2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2"/>
      <c r="B547" s="2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2"/>
      <c r="B548" s="2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2"/>
      <c r="B549" s="2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2"/>
      <c r="B550" s="2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2"/>
      <c r="B551" s="2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2"/>
      <c r="B552" s="2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2"/>
      <c r="B553" s="2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2"/>
      <c r="B554" s="2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2"/>
      <c r="B555" s="2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2"/>
      <c r="B556" s="2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2"/>
      <c r="B557" s="2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2"/>
      <c r="B558" s="2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2"/>
      <c r="B559" s="2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2"/>
      <c r="B560" s="2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2"/>
      <c r="B561" s="2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2"/>
      <c r="B562" s="2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2"/>
      <c r="B563" s="2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2"/>
      <c r="B564" s="2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2"/>
      <c r="B565" s="2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2"/>
      <c r="B566" s="2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2"/>
      <c r="B567" s="2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2"/>
      <c r="B568" s="2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2"/>
      <c r="B569" s="2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2"/>
      <c r="B570" s="2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2"/>
      <c r="B571" s="2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2"/>
      <c r="B572" s="2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2"/>
      <c r="B573" s="2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2"/>
      <c r="B574" s="2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2"/>
      <c r="B575" s="2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2"/>
      <c r="B576" s="2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2"/>
      <c r="B577" s="2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2"/>
      <c r="B578" s="2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2"/>
      <c r="B579" s="2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2"/>
      <c r="B580" s="2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2"/>
      <c r="B581" s="2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2"/>
      <c r="B582" s="2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2"/>
      <c r="B583" s="2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2"/>
      <c r="B584" s="2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2"/>
      <c r="B585" s="2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2"/>
      <c r="B586" s="2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2"/>
      <c r="B587" s="2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2"/>
      <c r="B588" s="2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2"/>
      <c r="B589" s="2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2"/>
      <c r="B590" s="2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2"/>
      <c r="B591" s="2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2"/>
      <c r="B592" s="2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2"/>
      <c r="B593" s="2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2"/>
      <c r="B594" s="2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2"/>
      <c r="B595" s="2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2"/>
      <c r="B596" s="2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2"/>
      <c r="B597" s="2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2"/>
      <c r="B598" s="2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2"/>
      <c r="B599" s="2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2"/>
      <c r="B600" s="2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2"/>
      <c r="B601" s="2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2"/>
      <c r="B602" s="2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2"/>
      <c r="B603" s="2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2"/>
      <c r="B604" s="2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2"/>
      <c r="B605" s="2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2"/>
      <c r="B606" s="2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2"/>
      <c r="B607" s="2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2"/>
      <c r="B608" s="2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2"/>
      <c r="B609" s="2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2"/>
      <c r="B610" s="2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2"/>
      <c r="B611" s="2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2"/>
      <c r="B612" s="2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2"/>
      <c r="B613" s="2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2"/>
      <c r="B614" s="2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2"/>
      <c r="B615" s="2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2"/>
      <c r="B616" s="2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2"/>
      <c r="B617" s="2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2"/>
      <c r="B618" s="2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2"/>
      <c r="B619" s="2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2"/>
      <c r="B620" s="2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2"/>
      <c r="B621" s="2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2"/>
      <c r="B622" s="2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2"/>
      <c r="B623" s="2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2"/>
      <c r="B624" s="2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2"/>
      <c r="B625" s="2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2"/>
      <c r="B626" s="2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2"/>
      <c r="B627" s="2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2"/>
      <c r="B628" s="2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2"/>
      <c r="B629" s="2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2"/>
      <c r="B630" s="2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2"/>
      <c r="B631" s="2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2"/>
      <c r="B632" s="2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2"/>
      <c r="B633" s="2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2"/>
      <c r="B634" s="2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2"/>
      <c r="B635" s="2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2"/>
      <c r="B636" s="2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2"/>
      <c r="B637" s="2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2"/>
      <c r="B638" s="2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2"/>
      <c r="B639" s="2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2"/>
      <c r="B640" s="2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2"/>
      <c r="B641" s="2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2"/>
      <c r="B642" s="2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2"/>
      <c r="B643" s="2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2"/>
      <c r="B644" s="2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2"/>
      <c r="B645" s="2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2"/>
      <c r="B646" s="2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2"/>
      <c r="B647" s="2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2"/>
      <c r="B648" s="2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2"/>
      <c r="B649" s="2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2"/>
      <c r="B650" s="2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2"/>
      <c r="B651" s="2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2"/>
      <c r="B652" s="2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2"/>
      <c r="B653" s="2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2"/>
      <c r="B654" s="2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2"/>
      <c r="B655" s="2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2"/>
      <c r="B656" s="2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2"/>
      <c r="B657" s="2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2"/>
      <c r="B658" s="2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2"/>
      <c r="B659" s="2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2"/>
      <c r="B660" s="2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2"/>
      <c r="B661" s="2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2"/>
      <c r="B662" s="2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2"/>
      <c r="B663" s="2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2"/>
      <c r="B664" s="2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2"/>
      <c r="B665" s="2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2"/>
      <c r="B666" s="2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2"/>
      <c r="B667" s="2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2"/>
      <c r="B668" s="2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2"/>
      <c r="B669" s="2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2"/>
      <c r="B670" s="2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2"/>
      <c r="B671" s="2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2"/>
      <c r="B672" s="2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2"/>
      <c r="B673" s="2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2"/>
      <c r="B674" s="2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2"/>
      <c r="B675" s="2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2"/>
      <c r="B676" s="2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2"/>
      <c r="B677" s="2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2"/>
      <c r="B678" s="2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2"/>
      <c r="B679" s="2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2"/>
      <c r="B680" s="2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2"/>
      <c r="B681" s="2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2"/>
      <c r="B682" s="2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2"/>
      <c r="B683" s="2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2"/>
      <c r="B684" s="2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2"/>
      <c r="B685" s="2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2"/>
      <c r="B686" s="2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2"/>
      <c r="B687" s="2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2"/>
      <c r="B688" s="2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2"/>
      <c r="B689" s="2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2"/>
      <c r="B690" s="2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2"/>
      <c r="B691" s="2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2"/>
      <c r="B692" s="2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2"/>
      <c r="B693" s="2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2"/>
      <c r="B694" s="2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2"/>
      <c r="B695" s="2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2"/>
      <c r="B696" s="2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2"/>
      <c r="B697" s="2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2"/>
      <c r="B698" s="2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2"/>
      <c r="B699" s="2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2"/>
      <c r="B700" s="2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2"/>
      <c r="B701" s="2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2"/>
      <c r="B702" s="2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2"/>
      <c r="B703" s="2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2"/>
      <c r="B704" s="2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2"/>
      <c r="B705" s="2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2"/>
      <c r="B706" s="2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2"/>
      <c r="B707" s="2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2"/>
      <c r="B708" s="2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2"/>
      <c r="B709" s="2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2"/>
      <c r="B710" s="2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2"/>
      <c r="B711" s="2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2"/>
      <c r="B712" s="2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2"/>
      <c r="B713" s="2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2"/>
      <c r="B714" s="2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2"/>
      <c r="B715" s="2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2"/>
      <c r="B716" s="2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2"/>
      <c r="B717" s="2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2"/>
      <c r="B718" s="2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2"/>
      <c r="B719" s="2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2"/>
      <c r="B720" s="2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2"/>
      <c r="B721" s="2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2"/>
      <c r="B722" s="2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2"/>
      <c r="B723" s="2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2"/>
      <c r="B724" s="2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2"/>
      <c r="B725" s="2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2"/>
      <c r="B726" s="2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2"/>
      <c r="B727" s="2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2"/>
      <c r="B728" s="2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2"/>
      <c r="B729" s="2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2"/>
      <c r="B730" s="2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2"/>
      <c r="B731" s="2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2"/>
      <c r="B732" s="2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2"/>
      <c r="B733" s="2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2"/>
      <c r="B734" s="2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2"/>
      <c r="B735" s="2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2"/>
      <c r="B736" s="2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2"/>
      <c r="B737" s="2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2"/>
      <c r="B738" s="2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2"/>
      <c r="B739" s="2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2"/>
      <c r="B740" s="2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2"/>
      <c r="B741" s="2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2"/>
      <c r="B742" s="2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2"/>
      <c r="B743" s="2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2"/>
      <c r="B744" s="2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2"/>
      <c r="B745" s="2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2"/>
      <c r="B746" s="2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2"/>
      <c r="B747" s="2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2"/>
      <c r="B748" s="2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2"/>
      <c r="B749" s="2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2"/>
      <c r="B750" s="2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2"/>
      <c r="B751" s="2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2"/>
      <c r="B752" s="2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2"/>
      <c r="B753" s="2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2"/>
      <c r="B754" s="2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2"/>
      <c r="B755" s="2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2"/>
      <c r="B756" s="2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2"/>
      <c r="B757" s="2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2"/>
      <c r="B758" s="2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2"/>
      <c r="B759" s="2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2"/>
      <c r="B760" s="2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2"/>
      <c r="B761" s="2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2"/>
      <c r="B762" s="2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2"/>
      <c r="B763" s="2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2"/>
      <c r="B764" s="2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2"/>
      <c r="B765" s="2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2"/>
      <c r="B766" s="2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2"/>
      <c r="B767" s="2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2"/>
      <c r="B768" s="2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2"/>
      <c r="B769" s="2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2"/>
      <c r="B770" s="2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2"/>
      <c r="B771" s="2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2"/>
      <c r="B772" s="2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2"/>
      <c r="B773" s="2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2"/>
      <c r="B774" s="2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2"/>
      <c r="B775" s="2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2"/>
      <c r="B776" s="2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2"/>
      <c r="B777" s="2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2"/>
      <c r="B778" s="2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2"/>
      <c r="B779" s="2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2"/>
      <c r="B780" s="2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2"/>
      <c r="B781" s="2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2"/>
      <c r="B782" s="2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2"/>
      <c r="B783" s="2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2"/>
      <c r="B784" s="2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2"/>
      <c r="B785" s="2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2"/>
      <c r="B786" s="2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2"/>
      <c r="B787" s="2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2"/>
      <c r="B788" s="2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2"/>
      <c r="B789" s="2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2"/>
      <c r="B790" s="2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2"/>
      <c r="B791" s="2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2"/>
      <c r="B792" s="2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2"/>
      <c r="B793" s="2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2"/>
      <c r="B794" s="2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2"/>
      <c r="B795" s="2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2"/>
      <c r="B796" s="2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2"/>
      <c r="B797" s="2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2"/>
      <c r="B798" s="2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2"/>
      <c r="B799" s="2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2"/>
      <c r="B800" s="2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2"/>
      <c r="B801" s="2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2"/>
      <c r="B802" s="2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2"/>
      <c r="B803" s="2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2"/>
      <c r="B804" s="2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2"/>
      <c r="B805" s="2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2"/>
      <c r="B806" s="2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2"/>
      <c r="B807" s="2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2"/>
      <c r="B808" s="2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2"/>
      <c r="B809" s="2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2"/>
      <c r="B810" s="2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2"/>
      <c r="B811" s="2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2"/>
      <c r="B812" s="2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2"/>
      <c r="B813" s="2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2"/>
      <c r="B814" s="2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2"/>
      <c r="B815" s="2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2"/>
      <c r="B816" s="2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2"/>
      <c r="B817" s="2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2"/>
      <c r="B818" s="2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2"/>
      <c r="B819" s="2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2"/>
      <c r="B820" s="2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2"/>
      <c r="B821" s="2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2"/>
      <c r="B822" s="2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2"/>
      <c r="B823" s="2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2"/>
      <c r="B824" s="2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2"/>
      <c r="B825" s="2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2"/>
      <c r="B826" s="2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2"/>
      <c r="B827" s="2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2"/>
      <c r="B828" s="2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2"/>
      <c r="B829" s="2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2"/>
      <c r="B830" s="2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2"/>
      <c r="B831" s="2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2"/>
      <c r="B832" s="2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2"/>
      <c r="B833" s="2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2"/>
      <c r="B834" s="2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2"/>
      <c r="B835" s="2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2"/>
      <c r="B836" s="2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2"/>
      <c r="B837" s="2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2"/>
      <c r="B838" s="2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2"/>
      <c r="B839" s="2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2"/>
      <c r="B840" s="2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2"/>
      <c r="B841" s="2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2"/>
      <c r="B842" s="2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2"/>
      <c r="B843" s="2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2"/>
      <c r="B844" s="2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2"/>
      <c r="B845" s="2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2"/>
      <c r="B846" s="2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2"/>
      <c r="B847" s="2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2"/>
      <c r="B848" s="2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2"/>
      <c r="B849" s="2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2"/>
      <c r="B850" s="2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2"/>
      <c r="B851" s="2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2"/>
      <c r="B852" s="2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2"/>
      <c r="B853" s="2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2"/>
      <c r="B854" s="2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2"/>
      <c r="B855" s="2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2"/>
      <c r="B856" s="2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2"/>
      <c r="B857" s="2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2"/>
      <c r="B858" s="2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2"/>
      <c r="B859" s="2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2"/>
      <c r="B860" s="2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2"/>
      <c r="B861" s="2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2"/>
      <c r="B862" s="2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2"/>
      <c r="B863" s="2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2"/>
      <c r="B864" s="2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2"/>
      <c r="B865" s="2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2"/>
      <c r="B866" s="2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2"/>
      <c r="B867" s="2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2"/>
      <c r="B868" s="2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2"/>
      <c r="B869" s="2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2"/>
      <c r="B870" s="2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2"/>
      <c r="B871" s="2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2"/>
      <c r="B872" s="2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2"/>
      <c r="B873" s="2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2"/>
      <c r="B874" s="2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2"/>
      <c r="B875" s="2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2"/>
      <c r="B876" s="2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2"/>
      <c r="B877" s="2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2"/>
      <c r="B878" s="2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2"/>
      <c r="B879" s="2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2"/>
      <c r="B880" s="2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2"/>
      <c r="B881" s="2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2"/>
      <c r="B882" s="2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2"/>
      <c r="B883" s="2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2"/>
      <c r="B884" s="2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2"/>
      <c r="B885" s="2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2"/>
      <c r="B886" s="2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2"/>
      <c r="B887" s="2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2"/>
      <c r="B888" s="2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2"/>
      <c r="B889" s="2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2"/>
      <c r="B890" s="2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2"/>
      <c r="B891" s="2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2"/>
      <c r="B892" s="2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2"/>
      <c r="B893" s="2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2"/>
      <c r="B894" s="2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2"/>
      <c r="B895" s="2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2"/>
      <c r="B896" s="2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2"/>
      <c r="B897" s="2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2"/>
      <c r="B898" s="2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2"/>
      <c r="B899" s="2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2"/>
      <c r="B900" s="2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2"/>
      <c r="B901" s="2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2"/>
      <c r="B902" s="2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2"/>
      <c r="B903" s="2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2"/>
      <c r="B904" s="2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2"/>
      <c r="B905" s="2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2"/>
      <c r="B906" s="2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2"/>
      <c r="B907" s="2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2"/>
      <c r="B908" s="2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2"/>
      <c r="B909" s="2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2"/>
      <c r="B910" s="2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2"/>
      <c r="B911" s="2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2"/>
      <c r="B912" s="2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2"/>
      <c r="B913" s="2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2"/>
      <c r="B914" s="2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2"/>
      <c r="B915" s="2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2"/>
      <c r="B916" s="2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2"/>
      <c r="B917" s="2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2"/>
      <c r="B918" s="2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2"/>
      <c r="B919" s="2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2"/>
      <c r="B920" s="2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2"/>
      <c r="B921" s="2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2"/>
      <c r="B922" s="2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2"/>
      <c r="B923" s="2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2"/>
      <c r="B924" s="2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2"/>
      <c r="B925" s="2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2"/>
      <c r="B926" s="2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2"/>
      <c r="B927" s="2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2"/>
      <c r="B928" s="2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2"/>
      <c r="B929" s="2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2"/>
      <c r="B930" s="2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2"/>
      <c r="B931" s="2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2"/>
      <c r="B932" s="2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2"/>
      <c r="B933" s="2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2"/>
      <c r="B934" s="2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2"/>
      <c r="B935" s="2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2"/>
      <c r="B936" s="2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2"/>
      <c r="B937" s="2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2"/>
      <c r="B938" s="2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2"/>
      <c r="B939" s="2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2"/>
      <c r="B940" s="2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2"/>
      <c r="B941" s="2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2"/>
      <c r="B942" s="2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2"/>
      <c r="B943" s="2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2"/>
      <c r="B944" s="2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2"/>
      <c r="B945" s="2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2"/>
      <c r="B946" s="2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2"/>
      <c r="B947" s="2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2"/>
      <c r="B948" s="2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2"/>
      <c r="B949" s="2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2"/>
      <c r="B950" s="2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2"/>
      <c r="B951" s="2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2"/>
      <c r="B952" s="2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2"/>
      <c r="B953" s="2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2"/>
      <c r="B954" s="2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2"/>
      <c r="B955" s="2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2"/>
      <c r="B956" s="2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2"/>
      <c r="B957" s="2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2"/>
      <c r="B958" s="2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2"/>
      <c r="B959" s="2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2"/>
      <c r="B960" s="2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2"/>
      <c r="B961" s="2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2"/>
      <c r="B962" s="2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2"/>
      <c r="B963" s="2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2"/>
      <c r="B964" s="2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2"/>
      <c r="B965" s="2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2"/>
      <c r="B966" s="2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2"/>
      <c r="B967" s="2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2"/>
      <c r="B968" s="2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2"/>
      <c r="B969" s="2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2"/>
      <c r="B970" s="2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2"/>
      <c r="B971" s="2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2"/>
      <c r="B972" s="2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2"/>
      <c r="B973" s="2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2"/>
      <c r="B974" s="2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2"/>
      <c r="B975" s="2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2"/>
      <c r="B976" s="2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2"/>
      <c r="B977" s="2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2"/>
      <c r="B978" s="2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2"/>
      <c r="B979" s="2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2"/>
      <c r="B980" s="2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2"/>
      <c r="B981" s="2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2"/>
      <c r="B982" s="2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2"/>
      <c r="B983" s="2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2"/>
      <c r="B984" s="2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2"/>
      <c r="B985" s="2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2"/>
      <c r="B986" s="2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2"/>
      <c r="B987" s="2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2"/>
      <c r="B988" s="2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2"/>
      <c r="B989" s="2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2"/>
      <c r="B990" s="2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2"/>
      <c r="B991" s="2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2"/>
      <c r="B992" s="2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2"/>
      <c r="B993" s="2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2"/>
      <c r="B994" s="2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2"/>
      <c r="B995" s="2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2"/>
      <c r="B996" s="2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2"/>
      <c r="B997" s="2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2"/>
      <c r="B998" s="2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2"/>
      <c r="B999" s="2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2"/>
      <c r="B1000" s="2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2.75" customHeight="1">
      <c r="A1001" s="2"/>
      <c r="B1001" s="2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2.75" customHeight="1">
      <c r="A1002" s="2"/>
      <c r="B1002" s="2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2.75" customHeight="1">
      <c r="A1003" s="2"/>
      <c r="B1003" s="2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2.75" customHeight="1">
      <c r="A1004" s="2"/>
      <c r="B1004" s="2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12.75" customHeight="1">
      <c r="A1005" s="2"/>
      <c r="B1005" s="2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12.75" customHeight="1">
      <c r="A1006" s="2"/>
      <c r="B1006" s="2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12.75" customHeight="1">
      <c r="A1007" s="2"/>
      <c r="B1007" s="2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12.75" customHeight="1">
      <c r="A1008" s="2"/>
      <c r="B1008" s="2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12.75" customHeight="1">
      <c r="A1009" s="2"/>
      <c r="B1009" s="2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12.75" customHeight="1">
      <c r="A1010" s="2"/>
      <c r="B1010" s="2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  <row r="1011" spans="1:26" ht="12.75" customHeight="1">
      <c r="A1011" s="2"/>
      <c r="B1011" s="2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</row>
  </sheetData>
  <mergeCells count="3">
    <mergeCell ref="A6:O6"/>
    <mergeCell ref="A46:XFD46"/>
    <mergeCell ref="A10:XFD10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00"/>
  </sheetPr>
  <dimension ref="A1:Z1000"/>
  <sheetViews>
    <sheetView showGridLines="0" workbookViewId="0"/>
  </sheetViews>
  <sheetFormatPr defaultColWidth="14.42578125" defaultRowHeight="15" customHeight="1"/>
  <cols>
    <col min="1" max="1" width="18.85546875" customWidth="1"/>
    <col min="2" max="2" width="6.85546875" customWidth="1"/>
    <col min="3" max="3" width="6.28515625" customWidth="1"/>
    <col min="4" max="4" width="7.28515625" customWidth="1"/>
    <col min="5" max="5" width="7.140625" customWidth="1"/>
    <col min="6" max="6" width="6.5703125" customWidth="1"/>
    <col min="7" max="8" width="7" customWidth="1"/>
    <col min="9" max="9" width="6.85546875" customWidth="1"/>
    <col min="10" max="11" width="7.140625" customWidth="1"/>
    <col min="12" max="12" width="7.42578125" customWidth="1"/>
    <col min="13" max="13" width="7.7109375" customWidth="1"/>
    <col min="14" max="14" width="7.85546875" customWidth="1"/>
    <col min="15" max="15" width="5.7109375" customWidth="1"/>
    <col min="16" max="26" width="8" customWidth="1"/>
  </cols>
  <sheetData>
    <row r="1" spans="1:26" ht="20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e">
        <f>#REF!</f>
        <v>#REF!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4">
        <v>42522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1.25" customHeight="1">
      <c r="A7" s="5"/>
      <c r="B7" s="6">
        <f>A5</f>
        <v>42522</v>
      </c>
      <c r="C7" s="7">
        <f>DATE(YEAR(A5),MONTH(A5)+1,1)</f>
        <v>42552</v>
      </c>
      <c r="D7" s="7">
        <f t="shared" ref="D7:M7" si="0">DATE(YEAR(C7),MONTH(C7)+1,1)</f>
        <v>42583</v>
      </c>
      <c r="E7" s="7">
        <f t="shared" si="0"/>
        <v>42614</v>
      </c>
      <c r="F7" s="7">
        <f t="shared" si="0"/>
        <v>42644</v>
      </c>
      <c r="G7" s="7">
        <f t="shared" si="0"/>
        <v>42675</v>
      </c>
      <c r="H7" s="7">
        <f t="shared" si="0"/>
        <v>42705</v>
      </c>
      <c r="I7" s="7">
        <f t="shared" si="0"/>
        <v>42736</v>
      </c>
      <c r="J7" s="7">
        <f t="shared" si="0"/>
        <v>42767</v>
      </c>
      <c r="K7" s="7">
        <f t="shared" si="0"/>
        <v>42795</v>
      </c>
      <c r="L7" s="7">
        <f t="shared" si="0"/>
        <v>42826</v>
      </c>
      <c r="M7" s="7">
        <f t="shared" si="0"/>
        <v>42856</v>
      </c>
      <c r="N7" s="8" t="s">
        <v>4</v>
      </c>
      <c r="O7" s="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0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3" t="s">
        <v>44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f>SUM(M9,L9,K9,J9,I9,H9,G9,F9,E9,D9,C9,B9)</f>
        <v>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5.5" customHeight="1">
      <c r="A10" s="16" t="s">
        <v>6</v>
      </c>
      <c r="B10" s="18">
        <f t="shared" ref="B10:N10" si="1">SUM(B9)</f>
        <v>0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8.25" customHeight="1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0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3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ref="N13:N14" si="2">SUM(M13,L13,K13,J13,I13,H13,G13,F13,E13,D13,C13,B13)</f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23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5">
        <f t="shared" si="2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16" t="s">
        <v>11</v>
      </c>
      <c r="B15" s="18">
        <f t="shared" ref="B15:N15" si="3">SUM(B13:B14)</f>
        <v>0</v>
      </c>
      <c r="C15" s="18">
        <f t="shared" si="3"/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2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8.25" customHeight="1">
      <c r="A16" s="1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28" t="s">
        <v>2</v>
      </c>
      <c r="B17" s="29">
        <f t="shared" ref="B17:N17" si="4">B10-B15</f>
        <v>0</v>
      </c>
      <c r="C17" s="29">
        <f t="shared" si="4"/>
        <v>0</v>
      </c>
      <c r="D17" s="29">
        <f t="shared" si="4"/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8.25" customHeight="1">
      <c r="A18" s="1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3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f>SUM(B20:M20)</f>
        <v>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3" t="s">
        <v>45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ref="N21:N30" si="5">SUM(M21,L21,K21,J21,I21,H21,G21,F21,E21,D21,C21,B21)</f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23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">
        <f t="shared" si="5"/>
        <v>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5.5" customHeight="1">
      <c r="A23" s="23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5">
        <f t="shared" si="5"/>
        <v>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8.25" customHeight="1">
      <c r="A24" s="23" t="s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5">
        <f t="shared" si="5"/>
        <v>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23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">
        <f t="shared" si="5"/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23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5">
        <f t="shared" si="5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23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>
        <f t="shared" si="5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23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5">
        <f t="shared" si="5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23" t="s">
        <v>22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">
        <f t="shared" si="5"/>
        <v>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6.25" customHeight="1">
      <c r="A30" s="23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>
        <f t="shared" si="5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6" t="s">
        <v>26</v>
      </c>
      <c r="B31" s="18">
        <f t="shared" ref="B31:N31" si="6">SUM(B20:B30)</f>
        <v>0</v>
      </c>
      <c r="C31" s="18">
        <f t="shared" si="6"/>
        <v>0</v>
      </c>
      <c r="D31" s="18">
        <f t="shared" si="6"/>
        <v>0</v>
      </c>
      <c r="E31" s="18">
        <f t="shared" si="6"/>
        <v>0</v>
      </c>
      <c r="F31" s="18">
        <f t="shared" si="6"/>
        <v>0</v>
      </c>
      <c r="G31" s="18">
        <f t="shared" si="6"/>
        <v>0</v>
      </c>
      <c r="H31" s="18">
        <f t="shared" si="6"/>
        <v>0</v>
      </c>
      <c r="I31" s="18">
        <f t="shared" si="6"/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  <c r="N31" s="18">
        <f t="shared" si="6"/>
        <v>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8.25" customHeight="1">
      <c r="A32" s="1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40" t="s">
        <v>27</v>
      </c>
      <c r="B33" s="15">
        <f t="shared" ref="B33:N33" si="7">B17-B31</f>
        <v>0</v>
      </c>
      <c r="C33" s="15">
        <f t="shared" si="7"/>
        <v>0</v>
      </c>
      <c r="D33" s="15">
        <f t="shared" si="7"/>
        <v>0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>
      <c r="A36" s="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>
      <c r="A37" s="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>
      <c r="A38" s="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>
      <c r="A39" s="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>
      <c r="A40" s="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>
      <c r="A43" s="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>
      <c r="A44" s="2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>
      <c r="A45" s="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>
      <c r="A46" s="2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>
      <c r="A47" s="2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>
      <c r="A48" s="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>
      <c r="A49" s="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2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2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2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2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2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2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2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2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2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2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2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2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2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2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2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2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2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2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2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2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2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2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2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2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2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2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2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2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2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2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2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2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2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2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2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2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2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2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2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2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2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2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2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2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2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2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2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2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2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2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2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2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2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2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2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2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2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2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2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2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2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2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2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2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2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2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2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2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2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2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2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2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2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2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2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2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2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2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2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2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2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2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2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2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2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2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2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2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2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2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2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2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2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2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2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2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2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2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2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2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2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2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2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2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2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2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2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2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2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2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2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2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2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2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2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2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2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2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2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2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2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2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2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2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2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2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2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2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2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2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2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2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2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2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2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2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2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2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2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2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2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2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2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2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2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2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2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2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2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2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2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2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2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2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2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2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2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2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2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2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2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2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2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2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2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2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2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2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2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2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2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2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2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2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2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2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2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2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2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2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2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2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2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2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2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2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2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2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2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2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2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2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2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2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2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2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2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2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2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2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2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2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2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2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2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2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2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2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2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2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2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2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2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2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2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2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2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2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2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2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2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2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2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2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2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2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2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2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2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2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2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2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2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2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2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2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2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2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2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2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2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2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2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2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2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2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2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2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2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2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2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2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2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2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2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2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2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2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2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2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2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2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2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2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2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2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2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2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2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2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2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2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2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2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2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2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2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2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2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2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2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2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2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2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2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2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2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2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2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2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2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2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2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2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2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2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2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2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2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2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2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2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2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2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2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2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2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2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2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2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2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2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2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2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2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2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2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2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2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2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2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2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2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2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2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2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2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2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2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2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2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2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2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2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2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2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2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2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2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2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2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2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2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2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2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2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2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2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2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2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2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2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2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2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2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2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2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2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2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2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2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2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2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2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2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2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2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2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2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2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2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2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2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2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2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2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2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2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2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2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2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2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2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2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2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2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2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2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2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2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2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2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2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2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2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2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2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2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2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2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2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2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2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2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2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2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2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2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2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2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2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2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2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2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2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2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2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2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2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2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2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2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2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2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2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2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2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2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2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2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2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2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2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2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2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2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2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2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2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2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2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2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2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2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2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2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2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2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2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2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2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2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2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2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2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2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2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2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2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2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2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2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2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2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2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2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2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2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2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2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2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2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2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2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2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2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2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2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2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2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2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2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2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2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2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2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2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2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2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2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2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2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2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2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2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2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2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2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2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2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2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2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2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2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2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2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2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2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2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2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2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2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2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2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2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2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2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2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2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2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2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2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2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2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2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2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2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2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2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2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2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2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2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2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2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2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2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2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2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2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2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2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2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2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2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2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2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2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2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2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2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2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2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2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2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2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2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2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2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2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2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2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2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2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2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2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2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2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2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2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2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2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2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2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2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2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2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2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2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2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2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2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2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2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2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2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2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2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2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2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2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2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2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2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2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2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2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2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2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2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2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2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2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2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2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2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2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2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2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2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2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2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2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2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2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2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2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2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2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2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2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2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2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2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2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2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2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2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2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2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2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2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2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2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2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2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2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2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2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2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2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2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2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2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2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2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2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2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2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2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2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2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2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2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2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2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2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2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2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2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2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2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2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2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2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2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2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2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2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2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2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2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2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2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2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2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2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2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2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2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2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2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2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2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2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2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2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2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2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2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2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2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2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2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2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2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2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2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2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2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2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2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2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2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2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2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2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2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2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2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2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2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2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2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2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2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2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2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2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2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2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2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2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2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2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2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2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2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2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2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2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2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2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2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2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2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2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2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2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2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2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2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2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2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2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2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2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2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2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2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2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2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2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2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2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2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2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2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2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2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2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2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2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2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2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2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2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2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2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2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2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2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2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2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2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2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2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2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2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2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2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2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2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2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2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2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2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2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2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2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2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2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2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2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2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2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2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2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2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2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2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2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2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2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2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2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2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2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2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2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2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2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2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2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2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2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2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2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2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2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2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2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2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2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2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2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2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2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2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2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2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2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2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2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2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2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2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2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2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2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2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2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2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2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2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2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2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2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2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2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2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2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2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2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2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2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2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00"/>
  </sheetPr>
  <dimension ref="A1:Z1000"/>
  <sheetViews>
    <sheetView workbookViewId="0"/>
  </sheetViews>
  <sheetFormatPr defaultColWidth="14.42578125" defaultRowHeight="15" customHeight="1"/>
  <cols>
    <col min="1" max="1" width="24.140625" customWidth="1"/>
    <col min="2" max="2" width="10" customWidth="1"/>
    <col min="3" max="3" width="7.42578125" customWidth="1"/>
    <col min="4" max="14" width="7.85546875" customWidth="1"/>
    <col min="15" max="15" width="8.5703125" customWidth="1"/>
    <col min="16" max="26" width="8" customWidth="1"/>
  </cols>
  <sheetData>
    <row r="1" spans="1:26" ht="20.25" customHeight="1">
      <c r="A1" s="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>
      <c r="A2" s="33" t="e">
        <f>#REF!</f>
        <v>#REF!</v>
      </c>
      <c r="B2" s="34"/>
      <c r="C2" s="34"/>
      <c r="D2" s="34"/>
      <c r="E2" s="34"/>
      <c r="F2" s="34"/>
      <c r="G2" s="34"/>
      <c r="H2" s="33"/>
      <c r="I2" s="33"/>
      <c r="J2" s="34"/>
      <c r="K2" s="34"/>
      <c r="L2" s="34"/>
      <c r="M2" s="33"/>
      <c r="N2" s="35" t="s">
        <v>23</v>
      </c>
      <c r="O2" s="36">
        <v>42156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2.75" customHeight="1">
      <c r="A3" s="34"/>
      <c r="B3" s="34"/>
      <c r="C3" s="34"/>
      <c r="D3" s="34"/>
      <c r="E3" s="34"/>
      <c r="F3" s="34"/>
      <c r="G3" s="33"/>
      <c r="H3" s="33"/>
      <c r="I3" s="33"/>
      <c r="J3" s="34"/>
      <c r="K3" s="34"/>
      <c r="L3" s="34"/>
      <c r="M3" s="33"/>
      <c r="N3" s="35"/>
      <c r="O3" s="36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4.75" customHeight="1">
      <c r="A4" s="37"/>
      <c r="B4" s="38" t="s">
        <v>25</v>
      </c>
      <c r="C4" s="39">
        <f>O2</f>
        <v>42156</v>
      </c>
      <c r="D4" s="39">
        <f t="shared" ref="D4:N4" si="0">DATE(YEAR(C4),MONTH(C4)+1,1)</f>
        <v>42186</v>
      </c>
      <c r="E4" s="39">
        <f t="shared" si="0"/>
        <v>42217</v>
      </c>
      <c r="F4" s="39">
        <f t="shared" si="0"/>
        <v>42248</v>
      </c>
      <c r="G4" s="39">
        <f t="shared" si="0"/>
        <v>42278</v>
      </c>
      <c r="H4" s="39">
        <f t="shared" si="0"/>
        <v>42309</v>
      </c>
      <c r="I4" s="39">
        <f t="shared" si="0"/>
        <v>42339</v>
      </c>
      <c r="J4" s="39">
        <f t="shared" si="0"/>
        <v>42370</v>
      </c>
      <c r="K4" s="39">
        <f t="shared" si="0"/>
        <v>42401</v>
      </c>
      <c r="L4" s="39">
        <f t="shared" si="0"/>
        <v>42430</v>
      </c>
      <c r="M4" s="39">
        <f t="shared" si="0"/>
        <v>42461</v>
      </c>
      <c r="N4" s="39">
        <f t="shared" si="0"/>
        <v>42491</v>
      </c>
      <c r="O4" s="41" t="s">
        <v>28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4" customHeight="1">
      <c r="A5" s="51" t="s">
        <v>46</v>
      </c>
      <c r="B5" s="50" t="e">
        <f>#REF!</f>
        <v>#REF!</v>
      </c>
      <c r="C5" s="50" t="e">
        <f t="shared" ref="C5:N5" si="1">B27</f>
        <v>#REF!</v>
      </c>
      <c r="D5" s="50" t="e">
        <f t="shared" si="1"/>
        <v>#REF!</v>
      </c>
      <c r="E5" s="50" t="e">
        <f t="shared" si="1"/>
        <v>#REF!</v>
      </c>
      <c r="F5" s="50" t="e">
        <f t="shared" si="1"/>
        <v>#REF!</v>
      </c>
      <c r="G5" s="50" t="e">
        <f t="shared" si="1"/>
        <v>#REF!</v>
      </c>
      <c r="H5" s="50" t="e">
        <f t="shared" si="1"/>
        <v>#REF!</v>
      </c>
      <c r="I5" s="50" t="e">
        <f t="shared" si="1"/>
        <v>#REF!</v>
      </c>
      <c r="J5" s="50" t="e">
        <f t="shared" si="1"/>
        <v>#REF!</v>
      </c>
      <c r="K5" s="50" t="e">
        <f t="shared" si="1"/>
        <v>#REF!</v>
      </c>
      <c r="L5" s="50" t="e">
        <f t="shared" si="1"/>
        <v>#REF!</v>
      </c>
      <c r="M5" s="50" t="e">
        <f t="shared" si="1"/>
        <v>#REF!</v>
      </c>
      <c r="N5" s="50" t="e">
        <f t="shared" si="1"/>
        <v>#REF!</v>
      </c>
      <c r="O5" s="50" t="e">
        <f>C5</f>
        <v>#REF!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7.5" customHeight="1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>
      <c r="A7" s="46" t="s">
        <v>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" customHeight="1">
      <c r="A8" s="49" t="s">
        <v>29</v>
      </c>
      <c r="B8" s="50"/>
      <c r="C8" s="50">
        <f>'Income Statement yr 1'!C12</f>
        <v>0</v>
      </c>
      <c r="D8" s="50">
        <f>'Income Statement yr 1'!D12</f>
        <v>0</v>
      </c>
      <c r="E8" s="50">
        <f>'Income Statement yr 1'!E12</f>
        <v>0</v>
      </c>
      <c r="F8" s="50">
        <f>'Income Statement yr 1'!F12</f>
        <v>0</v>
      </c>
      <c r="G8" s="50">
        <f>'Income Statement yr 1'!G12</f>
        <v>0</v>
      </c>
      <c r="H8" s="50">
        <f>'Income Statement yr 1'!H12</f>
        <v>0</v>
      </c>
      <c r="I8" s="50">
        <f>'Income Statement yr 1'!I12</f>
        <v>0</v>
      </c>
      <c r="J8" s="50">
        <f>'Income Statement yr 1'!J12</f>
        <v>0</v>
      </c>
      <c r="K8" s="50">
        <f>'Income Statement yr 1'!K12</f>
        <v>0</v>
      </c>
      <c r="L8" s="50">
        <f>'Income Statement yr 1'!L12</f>
        <v>0</v>
      </c>
      <c r="M8" s="50">
        <f>'Income Statement yr 1'!M12</f>
        <v>0</v>
      </c>
      <c r="N8" s="50">
        <f>'Income Statement yr 1'!N12</f>
        <v>0</v>
      </c>
      <c r="O8" s="50">
        <f>SUM(C8:N8)</f>
        <v>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" customHeight="1">
      <c r="A9" s="51" t="s">
        <v>30</v>
      </c>
      <c r="B9" s="50">
        <f t="shared" ref="B9:O9" si="2">SUM(B8)</f>
        <v>0</v>
      </c>
      <c r="C9" s="50">
        <f t="shared" si="2"/>
        <v>0</v>
      </c>
      <c r="D9" s="50">
        <f t="shared" si="2"/>
        <v>0</v>
      </c>
      <c r="E9" s="50">
        <f t="shared" si="2"/>
        <v>0</v>
      </c>
      <c r="F9" s="50">
        <f t="shared" si="2"/>
        <v>0</v>
      </c>
      <c r="G9" s="50">
        <f t="shared" si="2"/>
        <v>0</v>
      </c>
      <c r="H9" s="50">
        <f t="shared" si="2"/>
        <v>0</v>
      </c>
      <c r="I9" s="50">
        <f t="shared" si="2"/>
        <v>0</v>
      </c>
      <c r="J9" s="50">
        <f t="shared" si="2"/>
        <v>0</v>
      </c>
      <c r="K9" s="50">
        <f t="shared" si="2"/>
        <v>0</v>
      </c>
      <c r="L9" s="50">
        <f t="shared" si="2"/>
        <v>0</v>
      </c>
      <c r="M9" s="50">
        <f t="shared" si="2"/>
        <v>0</v>
      </c>
      <c r="N9" s="50">
        <f t="shared" si="2"/>
        <v>0</v>
      </c>
      <c r="O9" s="50">
        <f t="shared" si="2"/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4" customHeight="1">
      <c r="A10" s="51" t="s">
        <v>48</v>
      </c>
      <c r="B10" s="50" t="e">
        <f t="shared" ref="B10:O10" si="3">(B5+B9)</f>
        <v>#REF!</v>
      </c>
      <c r="C10" s="50" t="e">
        <f t="shared" si="3"/>
        <v>#REF!</v>
      </c>
      <c r="D10" s="50" t="e">
        <f t="shared" si="3"/>
        <v>#REF!</v>
      </c>
      <c r="E10" s="50" t="e">
        <f t="shared" si="3"/>
        <v>#REF!</v>
      </c>
      <c r="F10" s="50" t="e">
        <f t="shared" si="3"/>
        <v>#REF!</v>
      </c>
      <c r="G10" s="50" t="e">
        <f t="shared" si="3"/>
        <v>#REF!</v>
      </c>
      <c r="H10" s="50" t="e">
        <f t="shared" si="3"/>
        <v>#REF!</v>
      </c>
      <c r="I10" s="50" t="e">
        <f t="shared" si="3"/>
        <v>#REF!</v>
      </c>
      <c r="J10" s="50" t="e">
        <f t="shared" si="3"/>
        <v>#REF!</v>
      </c>
      <c r="K10" s="50" t="e">
        <f t="shared" si="3"/>
        <v>#REF!</v>
      </c>
      <c r="L10" s="50" t="e">
        <f t="shared" si="3"/>
        <v>#REF!</v>
      </c>
      <c r="M10" s="50" t="e">
        <f t="shared" si="3"/>
        <v>#REF!</v>
      </c>
      <c r="N10" s="50" t="e">
        <f t="shared" si="3"/>
        <v>#REF!</v>
      </c>
      <c r="O10" s="50" t="e">
        <f t="shared" si="3"/>
        <v>#REF!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7.5" customHeight="1">
      <c r="A11" s="52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" customHeight="1">
      <c r="A12" s="46" t="s">
        <v>31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48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>
      <c r="A13" s="49" t="s">
        <v>13</v>
      </c>
      <c r="B13" s="50"/>
      <c r="C13" s="50">
        <f>'Income Statement yr 1'!C29</f>
        <v>0</v>
      </c>
      <c r="D13" s="50">
        <f>'Income Statement yr 1'!D29</f>
        <v>0</v>
      </c>
      <c r="E13" s="50">
        <f>'Income Statement yr 1'!E29</f>
        <v>0</v>
      </c>
      <c r="F13" s="50">
        <f>'Income Statement yr 1'!F29</f>
        <v>0</v>
      </c>
      <c r="G13" s="50">
        <f>'Income Statement yr 1'!G29</f>
        <v>0</v>
      </c>
      <c r="H13" s="50">
        <f>'Income Statement yr 1'!H29</f>
        <v>0</v>
      </c>
      <c r="I13" s="50">
        <f>'Income Statement yr 1'!I29</f>
        <v>0</v>
      </c>
      <c r="J13" s="50">
        <f>'Income Statement yr 1'!J29</f>
        <v>0</v>
      </c>
      <c r="K13" s="50">
        <f>'Income Statement yr 1'!K29</f>
        <v>0</v>
      </c>
      <c r="L13" s="50">
        <f>'Income Statement yr 1'!L29</f>
        <v>0</v>
      </c>
      <c r="M13" s="50">
        <f>'Income Statement yr 1'!M29</f>
        <v>0</v>
      </c>
      <c r="N13" s="50">
        <f>'Income Statement yr 1'!N29</f>
        <v>0</v>
      </c>
      <c r="O13" s="50">
        <f t="shared" ref="O13:O22" si="4">SUM(B13:N13)</f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" customHeight="1">
      <c r="A14" s="49" t="s">
        <v>32</v>
      </c>
      <c r="B14" s="50"/>
      <c r="C14" s="50">
        <f>'Income Statement yr 1'!C30</f>
        <v>0</v>
      </c>
      <c r="D14" s="50">
        <f>'Income Statement yr 1'!D30</f>
        <v>0</v>
      </c>
      <c r="E14" s="50">
        <f>'Income Statement yr 1'!E30</f>
        <v>0</v>
      </c>
      <c r="F14" s="50">
        <f>'Income Statement yr 1'!F30</f>
        <v>0</v>
      </c>
      <c r="G14" s="50">
        <f>'Income Statement yr 1'!G30</f>
        <v>0</v>
      </c>
      <c r="H14" s="50">
        <f>'Income Statement yr 1'!H30</f>
        <v>0</v>
      </c>
      <c r="I14" s="50">
        <f>'Income Statement yr 1'!I30</f>
        <v>0</v>
      </c>
      <c r="J14" s="50">
        <f>'Income Statement yr 1'!J30</f>
        <v>0</v>
      </c>
      <c r="K14" s="50">
        <f>'Income Statement yr 1'!K30</f>
        <v>0</v>
      </c>
      <c r="L14" s="50">
        <f>'Income Statement yr 1'!L30</f>
        <v>0</v>
      </c>
      <c r="M14" s="50">
        <f>'Income Statement yr 1'!M30</f>
        <v>0</v>
      </c>
      <c r="N14" s="50">
        <f>'Income Statement yr 1'!N30</f>
        <v>0</v>
      </c>
      <c r="O14" s="50">
        <f t="shared" si="4"/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" customHeight="1">
      <c r="A15" s="49" t="s">
        <v>33</v>
      </c>
      <c r="B15" s="50"/>
      <c r="C15" s="50">
        <f>'Income Statement yr 1'!C32</f>
        <v>0</v>
      </c>
      <c r="D15" s="50">
        <f>'Income Statement yr 1'!D32</f>
        <v>0</v>
      </c>
      <c r="E15" s="50">
        <f>'Income Statement yr 1'!E32</f>
        <v>0</v>
      </c>
      <c r="F15" s="50">
        <f>'Income Statement yr 1'!F32</f>
        <v>0</v>
      </c>
      <c r="G15" s="50">
        <f>'Income Statement yr 1'!G32</f>
        <v>0</v>
      </c>
      <c r="H15" s="50">
        <f>'Income Statement yr 1'!H32</f>
        <v>0</v>
      </c>
      <c r="I15" s="50">
        <f>'Income Statement yr 1'!I32</f>
        <v>0</v>
      </c>
      <c r="J15" s="50">
        <f>'Income Statement yr 1'!J32</f>
        <v>0</v>
      </c>
      <c r="K15" s="50">
        <f>'Income Statement yr 1'!K32</f>
        <v>0</v>
      </c>
      <c r="L15" s="50">
        <f>'Income Statement yr 1'!L32</f>
        <v>0</v>
      </c>
      <c r="M15" s="50">
        <f>'Income Statement yr 1'!M32</f>
        <v>0</v>
      </c>
      <c r="N15" s="50">
        <f>'Income Statement yr 1'!N32</f>
        <v>0</v>
      </c>
      <c r="O15" s="50">
        <f t="shared" si="4"/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" customHeight="1">
      <c r="A16" s="49" t="s">
        <v>0</v>
      </c>
      <c r="B16" s="50"/>
      <c r="C16" s="50">
        <f>'Income Statement yr 1'!C33</f>
        <v>0</v>
      </c>
      <c r="D16" s="50">
        <f>'Income Statement yr 1'!D33</f>
        <v>0</v>
      </c>
      <c r="E16" s="50">
        <f>'Income Statement yr 1'!E33</f>
        <v>0</v>
      </c>
      <c r="F16" s="50">
        <f>'Income Statement yr 1'!F33</f>
        <v>0</v>
      </c>
      <c r="G16" s="50">
        <f>'Income Statement yr 1'!G33</f>
        <v>0</v>
      </c>
      <c r="H16" s="50">
        <f>'Income Statement yr 1'!H33</f>
        <v>0</v>
      </c>
      <c r="I16" s="50">
        <f>'Income Statement yr 1'!I33</f>
        <v>0</v>
      </c>
      <c r="J16" s="50">
        <f>'Income Statement yr 1'!J33</f>
        <v>0</v>
      </c>
      <c r="K16" s="50">
        <f>'Income Statement yr 1'!K33</f>
        <v>0</v>
      </c>
      <c r="L16" s="50">
        <f>'Income Statement yr 1'!L33</f>
        <v>0</v>
      </c>
      <c r="M16" s="50">
        <f>'Income Statement yr 1'!M33</f>
        <v>0</v>
      </c>
      <c r="N16" s="50">
        <f>'Income Statement yr 1'!N33</f>
        <v>0</v>
      </c>
      <c r="O16" s="50">
        <f t="shared" si="4"/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" customHeight="1">
      <c r="A17" s="49" t="s">
        <v>34</v>
      </c>
      <c r="B17" s="50"/>
      <c r="C17" s="50">
        <f>'Income Statement yr 1'!C34</f>
        <v>0</v>
      </c>
      <c r="D17" s="50">
        <f>'Income Statement yr 1'!D34</f>
        <v>0</v>
      </c>
      <c r="E17" s="50">
        <f>'Income Statement yr 1'!E34</f>
        <v>0</v>
      </c>
      <c r="F17" s="50">
        <f>'Income Statement yr 1'!F34</f>
        <v>0</v>
      </c>
      <c r="G17" s="50">
        <f>'Income Statement yr 1'!G34</f>
        <v>0</v>
      </c>
      <c r="H17" s="50">
        <f>'Income Statement yr 1'!H34</f>
        <v>0</v>
      </c>
      <c r="I17" s="50">
        <f>'Income Statement yr 1'!I34</f>
        <v>0</v>
      </c>
      <c r="J17" s="50">
        <f>'Income Statement yr 1'!J34</f>
        <v>0</v>
      </c>
      <c r="K17" s="50">
        <f>'Income Statement yr 1'!K34</f>
        <v>0</v>
      </c>
      <c r="L17" s="50">
        <f>'Income Statement yr 1'!L34</f>
        <v>0</v>
      </c>
      <c r="M17" s="50">
        <f>'Income Statement yr 1'!M34</f>
        <v>0</v>
      </c>
      <c r="N17" s="50">
        <f>'Income Statement yr 1'!N34</f>
        <v>0</v>
      </c>
      <c r="O17" s="50">
        <f t="shared" si="4"/>
        <v>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" customHeight="1">
      <c r="A18" s="49" t="s">
        <v>35</v>
      </c>
      <c r="B18" s="50"/>
      <c r="C18" s="50">
        <f>'Income Statement yr 1'!C35</f>
        <v>0</v>
      </c>
      <c r="D18" s="50">
        <f>'Income Statement yr 1'!D35</f>
        <v>0</v>
      </c>
      <c r="E18" s="50">
        <f>'Income Statement yr 1'!E35</f>
        <v>0</v>
      </c>
      <c r="F18" s="50">
        <f>'Income Statement yr 1'!F35</f>
        <v>0</v>
      </c>
      <c r="G18" s="50">
        <f>'Income Statement yr 1'!G35</f>
        <v>0</v>
      </c>
      <c r="H18" s="50">
        <f>'Income Statement yr 1'!H35</f>
        <v>0</v>
      </c>
      <c r="I18" s="50">
        <f>'Income Statement yr 1'!I35</f>
        <v>0</v>
      </c>
      <c r="J18" s="50">
        <f>'Income Statement yr 1'!J35</f>
        <v>0</v>
      </c>
      <c r="K18" s="50">
        <f>'Income Statement yr 1'!K35</f>
        <v>0</v>
      </c>
      <c r="L18" s="50">
        <f>'Income Statement yr 1'!L35</f>
        <v>0</v>
      </c>
      <c r="M18" s="50">
        <f>'Income Statement yr 1'!M35</f>
        <v>0</v>
      </c>
      <c r="N18" s="50">
        <f>'Income Statement yr 1'!N35</f>
        <v>0</v>
      </c>
      <c r="O18" s="50">
        <f t="shared" si="4"/>
        <v>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" customHeight="1">
      <c r="A19" s="49" t="s">
        <v>20</v>
      </c>
      <c r="B19" s="50"/>
      <c r="C19" s="50">
        <f>'Income Statement yr 1'!C36</f>
        <v>0</v>
      </c>
      <c r="D19" s="50">
        <f>'Income Statement yr 1'!D36</f>
        <v>0</v>
      </c>
      <c r="E19" s="50">
        <f>'Income Statement yr 1'!E36</f>
        <v>0</v>
      </c>
      <c r="F19" s="50">
        <f>'Income Statement yr 1'!F36</f>
        <v>0</v>
      </c>
      <c r="G19" s="50">
        <f>'Income Statement yr 1'!G36</f>
        <v>0</v>
      </c>
      <c r="H19" s="50">
        <f>'Income Statement yr 1'!H36</f>
        <v>0</v>
      </c>
      <c r="I19" s="50">
        <f>'Income Statement yr 1'!I36</f>
        <v>0</v>
      </c>
      <c r="J19" s="50">
        <f>'Income Statement yr 1'!J36</f>
        <v>0</v>
      </c>
      <c r="K19" s="50">
        <f>'Income Statement yr 1'!K36</f>
        <v>0</v>
      </c>
      <c r="L19" s="50">
        <f>'Income Statement yr 1'!L36</f>
        <v>0</v>
      </c>
      <c r="M19" s="50">
        <f>'Income Statement yr 1'!M36</f>
        <v>0</v>
      </c>
      <c r="N19" s="50">
        <f>'Income Statement yr 1'!N36</f>
        <v>0</v>
      </c>
      <c r="O19" s="50">
        <f t="shared" si="4"/>
        <v>0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" customHeight="1">
      <c r="A20" s="49" t="s">
        <v>36</v>
      </c>
      <c r="B20" s="50"/>
      <c r="C20" s="50">
        <f>'Income Statement yr 1'!C37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f t="shared" si="4"/>
        <v>0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" customHeight="1">
      <c r="A21" s="49" t="s">
        <v>37</v>
      </c>
      <c r="B21" s="50"/>
      <c r="C21" s="50">
        <f>'Income Statement yr 1'!C38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f t="shared" si="4"/>
        <v>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" customHeight="1">
      <c r="A22" s="49" t="s">
        <v>38</v>
      </c>
      <c r="B22" s="50" t="e">
        <f>#REF!</f>
        <v>#REF!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 t="e">
        <f t="shared" si="4"/>
        <v>#REF!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" customHeight="1">
      <c r="A23" s="51" t="s">
        <v>39</v>
      </c>
      <c r="B23" s="50" t="e">
        <f t="shared" ref="B23:O23" si="5">SUM(B13:B22)</f>
        <v>#REF!</v>
      </c>
      <c r="C23" s="50">
        <f t="shared" si="5"/>
        <v>0</v>
      </c>
      <c r="D23" s="50">
        <f t="shared" si="5"/>
        <v>0</v>
      </c>
      <c r="E23" s="50">
        <f t="shared" si="5"/>
        <v>0</v>
      </c>
      <c r="F23" s="50">
        <f t="shared" si="5"/>
        <v>0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50">
        <f t="shared" si="5"/>
        <v>0</v>
      </c>
      <c r="K23" s="50">
        <f t="shared" si="5"/>
        <v>0</v>
      </c>
      <c r="L23" s="50">
        <f t="shared" si="5"/>
        <v>0</v>
      </c>
      <c r="M23" s="50">
        <f t="shared" si="5"/>
        <v>0</v>
      </c>
      <c r="N23" s="50">
        <f t="shared" si="5"/>
        <v>0</v>
      </c>
      <c r="O23" s="50" t="e">
        <f t="shared" si="5"/>
        <v>#REF!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" customHeight="1">
      <c r="A24" s="49" t="s">
        <v>40</v>
      </c>
      <c r="B24" s="50" t="e">
        <f>#REF!</f>
        <v>#REF!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 t="e">
        <f t="shared" ref="O24:O25" si="6">SUM(B24:N24)</f>
        <v>#REF!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" customHeight="1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>
        <f t="shared" si="6"/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" customHeight="1">
      <c r="A26" s="51" t="s">
        <v>42</v>
      </c>
      <c r="B26" s="50" t="e">
        <f t="shared" ref="B26:O26" si="7">SUM(B23:B25)</f>
        <v>#REF!</v>
      </c>
      <c r="C26" s="50">
        <f t="shared" si="7"/>
        <v>0</v>
      </c>
      <c r="D26" s="50">
        <f t="shared" si="7"/>
        <v>0</v>
      </c>
      <c r="E26" s="50">
        <f t="shared" si="7"/>
        <v>0</v>
      </c>
      <c r="F26" s="50">
        <f t="shared" si="7"/>
        <v>0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 t="e">
        <f t="shared" si="7"/>
        <v>#REF!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25.5" customHeight="1">
      <c r="A27" s="51" t="s">
        <v>49</v>
      </c>
      <c r="B27" s="50" t="e">
        <f t="shared" ref="B27:O27" si="8">(B10-B26)</f>
        <v>#REF!</v>
      </c>
      <c r="C27" s="50" t="e">
        <f t="shared" si="8"/>
        <v>#REF!</v>
      </c>
      <c r="D27" s="50" t="e">
        <f t="shared" si="8"/>
        <v>#REF!</v>
      </c>
      <c r="E27" s="50" t="e">
        <f t="shared" si="8"/>
        <v>#REF!</v>
      </c>
      <c r="F27" s="50" t="e">
        <f t="shared" si="8"/>
        <v>#REF!</v>
      </c>
      <c r="G27" s="50" t="e">
        <f t="shared" si="8"/>
        <v>#REF!</v>
      </c>
      <c r="H27" s="50" t="e">
        <f t="shared" si="8"/>
        <v>#REF!</v>
      </c>
      <c r="I27" s="50" t="e">
        <f t="shared" si="8"/>
        <v>#REF!</v>
      </c>
      <c r="J27" s="50" t="e">
        <f t="shared" si="8"/>
        <v>#REF!</v>
      </c>
      <c r="K27" s="50" t="e">
        <f t="shared" si="8"/>
        <v>#REF!</v>
      </c>
      <c r="L27" s="50" t="e">
        <f t="shared" si="8"/>
        <v>#REF!</v>
      </c>
      <c r="M27" s="50" t="e">
        <f t="shared" si="8"/>
        <v>#REF!</v>
      </c>
      <c r="N27" s="50" t="e">
        <f t="shared" si="8"/>
        <v>#REF!</v>
      </c>
      <c r="O27" s="50" t="e">
        <f t="shared" si="8"/>
        <v>#REF!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7.5" customHeight="1">
      <c r="A28" s="3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 customHeight="1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>
      <c r="A30" s="4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>
      <c r="A31" s="4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>
      <c r="A32" s="4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>
      <c r="A33" s="4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>
      <c r="A34" s="4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4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>
      <c r="A37" s="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>
      <c r="A38" s="4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4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4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4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4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4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4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4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4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>
      <c r="A50" s="4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4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4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>
      <c r="A56" s="4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4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4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4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4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4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4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4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4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4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4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>
      <c r="A69" s="4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>
      <c r="A70" s="4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>
      <c r="A71" s="4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>
      <c r="A72" s="4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>
      <c r="A73" s="4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>
      <c r="A74" s="4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>
      <c r="A75" s="4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4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4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4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4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4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4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>
      <c r="A82" s="4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>
      <c r="A83" s="4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>
      <c r="A84" s="4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>
      <c r="A85" s="4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>
      <c r="A86" s="4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>
      <c r="A87" s="4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>
      <c r="A88" s="4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>
      <c r="A89" s="4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>
      <c r="A90" s="4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>
      <c r="A93" s="4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>
      <c r="A94" s="4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>
      <c r="A95" s="4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>
      <c r="A96" s="4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>
      <c r="A97" s="4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>
      <c r="A98" s="4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>
      <c r="A99" s="4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>
      <c r="A100" s="4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>
      <c r="A101" s="4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>
      <c r="A102" s="4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>
      <c r="A103" s="4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>
      <c r="A104" s="4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>
      <c r="A105" s="4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4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>
      <c r="A107" s="4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4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>
      <c r="A109" s="4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4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4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4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4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>
      <c r="A114" s="4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>
      <c r="A115" s="4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>
      <c r="A116" s="4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>
      <c r="A117" s="4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>
      <c r="A118" s="4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>
      <c r="A119" s="4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4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4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4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4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4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4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4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4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4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4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4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4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4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4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4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4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4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4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4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4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4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4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4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4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4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4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4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4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4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4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4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4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4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4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4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4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4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4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4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>
      <c r="A159" s="4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>
      <c r="A160" s="4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>
      <c r="A161" s="4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>
      <c r="A162" s="4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>
      <c r="A163" s="4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>
      <c r="A164" s="4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>
      <c r="A165" s="4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>
      <c r="A166" s="4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>
      <c r="A167" s="4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>
      <c r="A168" s="4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>
      <c r="A169" s="4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>
      <c r="A170" s="4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>
      <c r="A171" s="4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>
      <c r="A172" s="4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>
      <c r="A173" s="4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>
      <c r="A174" s="4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>
      <c r="A175" s="4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4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>
      <c r="A177" s="4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4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4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4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4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>
      <c r="A182" s="4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>
      <c r="A183" s="4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>
      <c r="A184" s="4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>
      <c r="A185" s="4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>
      <c r="A186" s="4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>
      <c r="A187" s="4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>
      <c r="A188" s="4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>
      <c r="A189" s="4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>
      <c r="A190" s="4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>
      <c r="A191" s="4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>
      <c r="A192" s="4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>
      <c r="A193" s="4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>
      <c r="A194" s="4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>
      <c r="A195" s="4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>
      <c r="A196" s="4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>
      <c r="A197" s="4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>
      <c r="A198" s="4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>
      <c r="A199" s="4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>
      <c r="A200" s="4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>
      <c r="A201" s="4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>
      <c r="A202" s="4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>
      <c r="A203" s="4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>
      <c r="A204" s="4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>
      <c r="A205" s="4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>
      <c r="A206" s="4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>
      <c r="A207" s="4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>
      <c r="A208" s="4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>
      <c r="A209" s="4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4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>
      <c r="A211" s="4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4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4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4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4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>
      <c r="A216" s="4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>
      <c r="A217" s="4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>
      <c r="A218" s="4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>
      <c r="A219" s="4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>
      <c r="A220" s="4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>
      <c r="A221" s="4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>
      <c r="A222" s="4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4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4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4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4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4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4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4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4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4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4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4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4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4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4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4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4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4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>
      <c r="A240" s="4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>
      <c r="A241" s="4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>
      <c r="A242" s="4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>
      <c r="A243" s="4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4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>
      <c r="A245" s="4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4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4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4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4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>
      <c r="A250" s="4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>
      <c r="A251" s="4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>
      <c r="A252" s="4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>
      <c r="A253" s="4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>
      <c r="A254" s="4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>
      <c r="A255" s="4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>
      <c r="A256" s="4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>
      <c r="A257" s="4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>
      <c r="A258" s="4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>
      <c r="A259" s="4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>
      <c r="A260" s="4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>
      <c r="A261" s="4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>
      <c r="A262" s="4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>
      <c r="A263" s="4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>
      <c r="A264" s="4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>
      <c r="A265" s="4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>
      <c r="A266" s="4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>
      <c r="A267" s="4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>
      <c r="A268" s="4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>
      <c r="A269" s="4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>
      <c r="A270" s="4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>
      <c r="A271" s="4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>
      <c r="A272" s="4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>
      <c r="A273" s="4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>
      <c r="A274" s="4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>
      <c r="A275" s="4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>
      <c r="A276" s="4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>
      <c r="A277" s="4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>
      <c r="A278" s="4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>
      <c r="A279" s="4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>
      <c r="A280" s="4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>
      <c r="A281" s="4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>
      <c r="A282" s="4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>
      <c r="A283" s="4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>
      <c r="A284" s="4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>
      <c r="A285" s="4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>
      <c r="A286" s="4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>
      <c r="A287" s="4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>
      <c r="A288" s="4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>
      <c r="A289" s="4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>
      <c r="A290" s="4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>
      <c r="A291" s="4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>
      <c r="A292" s="4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>
      <c r="A293" s="4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>
      <c r="A294" s="4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>
      <c r="A295" s="4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>
      <c r="A296" s="4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>
      <c r="A297" s="4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>
      <c r="A298" s="4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>
      <c r="A299" s="4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>
      <c r="A300" s="4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>
      <c r="A301" s="4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>
      <c r="A302" s="4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>
      <c r="A303" s="4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>
      <c r="A304" s="4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>
      <c r="A305" s="4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>
      <c r="A306" s="4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>
      <c r="A307" s="4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>
      <c r="A308" s="4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>
      <c r="A309" s="4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>
      <c r="A310" s="4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>
      <c r="A311" s="4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>
      <c r="A312" s="4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>
      <c r="A313" s="4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>
      <c r="A314" s="4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>
      <c r="A315" s="4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>
      <c r="A316" s="4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>
      <c r="A317" s="4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>
      <c r="A318" s="4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>
      <c r="A319" s="4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>
      <c r="A320" s="4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>
      <c r="A321" s="4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>
      <c r="A322" s="4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>
      <c r="A323" s="4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>
      <c r="A324" s="4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>
      <c r="A325" s="4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>
      <c r="A326" s="4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>
      <c r="A327" s="4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>
      <c r="A328" s="4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>
      <c r="A329" s="4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>
      <c r="A330" s="4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>
      <c r="A331" s="4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>
      <c r="A332" s="4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>
      <c r="A333" s="4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>
      <c r="A334" s="4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>
      <c r="A335" s="4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>
      <c r="A336" s="4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>
      <c r="A337" s="4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>
      <c r="A338" s="4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>
      <c r="A339" s="4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>
      <c r="A340" s="4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>
      <c r="A341" s="4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>
      <c r="A342" s="4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>
      <c r="A343" s="4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>
      <c r="A344" s="4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>
      <c r="A345" s="4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>
      <c r="A346" s="4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>
      <c r="A347" s="4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>
      <c r="A348" s="4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>
      <c r="A349" s="4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>
      <c r="A350" s="4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>
      <c r="A351" s="4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>
      <c r="A352" s="4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>
      <c r="A353" s="4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>
      <c r="A354" s="4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>
      <c r="A355" s="4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>
      <c r="A356" s="4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>
      <c r="A357" s="4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>
      <c r="A358" s="4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>
      <c r="A359" s="4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>
      <c r="A360" s="4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>
      <c r="A361" s="4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>
      <c r="A362" s="4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>
      <c r="A363" s="4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>
      <c r="A364" s="4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>
      <c r="A365" s="4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>
      <c r="A366" s="4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>
      <c r="A367" s="4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>
      <c r="A368" s="4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>
      <c r="A369" s="4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>
      <c r="A370" s="4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>
      <c r="A371" s="4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>
      <c r="A372" s="4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>
      <c r="A373" s="4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>
      <c r="A374" s="4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>
      <c r="A375" s="4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>
      <c r="A376" s="4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>
      <c r="A377" s="4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>
      <c r="A378" s="4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>
      <c r="A379" s="4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>
      <c r="A380" s="4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>
      <c r="A381" s="4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>
      <c r="A382" s="4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>
      <c r="A383" s="4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>
      <c r="A384" s="4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>
      <c r="A385" s="4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>
      <c r="A386" s="4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>
      <c r="A387" s="4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>
      <c r="A388" s="4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>
      <c r="A389" s="4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>
      <c r="A390" s="4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>
      <c r="A391" s="4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>
      <c r="A392" s="4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>
      <c r="A393" s="4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>
      <c r="A394" s="4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>
      <c r="A395" s="4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>
      <c r="A396" s="4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>
      <c r="A397" s="4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>
      <c r="A398" s="4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>
      <c r="A399" s="4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>
      <c r="A400" s="4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>
      <c r="A401" s="4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>
      <c r="A402" s="4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>
      <c r="A403" s="4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>
      <c r="A404" s="4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>
      <c r="A405" s="4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>
      <c r="A406" s="4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>
      <c r="A407" s="4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>
      <c r="A408" s="4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>
      <c r="A409" s="4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>
      <c r="A410" s="4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>
      <c r="A411" s="4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>
      <c r="A412" s="4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>
      <c r="A413" s="4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>
      <c r="A414" s="4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>
      <c r="A415" s="4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>
      <c r="A416" s="4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>
      <c r="A417" s="4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>
      <c r="A418" s="4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>
      <c r="A419" s="4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>
      <c r="A420" s="4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>
      <c r="A421" s="4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>
      <c r="A422" s="4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>
      <c r="A423" s="4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>
      <c r="A424" s="4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>
      <c r="A425" s="4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>
      <c r="A426" s="4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>
      <c r="A427" s="4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>
      <c r="A428" s="4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>
      <c r="A429" s="4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>
      <c r="A430" s="4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>
      <c r="A431" s="4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>
      <c r="A432" s="4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>
      <c r="A433" s="4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>
      <c r="A434" s="4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>
      <c r="A435" s="4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>
      <c r="A436" s="4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>
      <c r="A437" s="4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>
      <c r="A438" s="4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>
      <c r="A439" s="4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>
      <c r="A440" s="4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>
      <c r="A441" s="4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>
      <c r="A442" s="4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>
      <c r="A443" s="4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>
      <c r="A444" s="4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>
      <c r="A445" s="4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>
      <c r="A446" s="4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>
      <c r="A447" s="4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>
      <c r="A448" s="4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>
      <c r="A449" s="4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>
      <c r="A450" s="4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>
      <c r="A451" s="4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>
      <c r="A452" s="4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>
      <c r="A453" s="4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>
      <c r="A454" s="4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>
      <c r="A455" s="4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>
      <c r="A456" s="4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>
      <c r="A457" s="4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>
      <c r="A458" s="4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>
      <c r="A459" s="4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>
      <c r="A460" s="4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>
      <c r="A461" s="4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>
      <c r="A462" s="4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>
      <c r="A463" s="4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>
      <c r="A464" s="4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>
      <c r="A465" s="4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>
      <c r="A466" s="4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>
      <c r="A467" s="4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>
      <c r="A468" s="4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>
      <c r="A469" s="4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>
      <c r="A470" s="4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>
      <c r="A471" s="4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>
      <c r="A472" s="4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>
      <c r="A473" s="4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>
      <c r="A474" s="4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>
      <c r="A475" s="4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>
      <c r="A476" s="4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>
      <c r="A477" s="4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>
      <c r="A478" s="4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>
      <c r="A479" s="4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>
      <c r="A480" s="4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>
      <c r="A481" s="4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>
      <c r="A482" s="4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>
      <c r="A483" s="4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>
      <c r="A484" s="4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>
      <c r="A485" s="4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>
      <c r="A486" s="4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>
      <c r="A487" s="4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>
      <c r="A488" s="4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>
      <c r="A489" s="4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>
      <c r="A490" s="4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>
      <c r="A491" s="4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>
      <c r="A492" s="4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>
      <c r="A493" s="4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>
      <c r="A494" s="4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>
      <c r="A495" s="4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>
      <c r="A496" s="4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>
      <c r="A497" s="4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>
      <c r="A498" s="4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>
      <c r="A499" s="4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>
      <c r="A500" s="4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>
      <c r="A501" s="4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>
      <c r="A502" s="4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>
      <c r="A503" s="4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>
      <c r="A504" s="4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>
      <c r="A505" s="4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>
      <c r="A506" s="4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>
      <c r="A507" s="4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>
      <c r="A508" s="4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>
      <c r="A509" s="4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>
      <c r="A510" s="4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>
      <c r="A511" s="4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>
      <c r="A512" s="4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>
      <c r="A513" s="4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>
      <c r="A514" s="4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>
      <c r="A515" s="4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>
      <c r="A516" s="4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>
      <c r="A517" s="4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>
      <c r="A518" s="4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>
      <c r="A519" s="4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>
      <c r="A520" s="4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>
      <c r="A521" s="4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>
      <c r="A522" s="4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>
      <c r="A523" s="4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>
      <c r="A524" s="4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>
      <c r="A525" s="4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>
      <c r="A526" s="4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>
      <c r="A527" s="4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>
      <c r="A528" s="4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>
      <c r="A529" s="4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>
      <c r="A530" s="4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>
      <c r="A531" s="4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>
      <c r="A532" s="4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>
      <c r="A533" s="4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>
      <c r="A534" s="4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>
      <c r="A535" s="4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>
      <c r="A536" s="4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>
      <c r="A537" s="4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>
      <c r="A538" s="4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>
      <c r="A539" s="4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>
      <c r="A540" s="4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>
      <c r="A541" s="4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>
      <c r="A542" s="4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>
      <c r="A543" s="4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>
      <c r="A544" s="4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>
      <c r="A545" s="4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>
      <c r="A546" s="4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>
      <c r="A547" s="4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>
      <c r="A548" s="4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>
      <c r="A549" s="4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>
      <c r="A550" s="4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>
      <c r="A551" s="4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>
      <c r="A552" s="4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>
      <c r="A553" s="4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>
      <c r="A554" s="4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>
      <c r="A555" s="4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>
      <c r="A556" s="4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>
      <c r="A557" s="4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>
      <c r="A558" s="4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>
      <c r="A559" s="4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>
      <c r="A560" s="4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>
      <c r="A561" s="4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>
      <c r="A562" s="4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>
      <c r="A563" s="4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>
      <c r="A564" s="4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>
      <c r="A565" s="4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>
      <c r="A566" s="4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>
      <c r="A567" s="4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>
      <c r="A568" s="4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>
      <c r="A569" s="4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>
      <c r="A570" s="4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>
      <c r="A571" s="4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>
      <c r="A572" s="4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>
      <c r="A573" s="4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>
      <c r="A574" s="4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>
      <c r="A575" s="4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>
      <c r="A576" s="4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>
      <c r="A577" s="4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>
      <c r="A578" s="4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>
      <c r="A579" s="4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>
      <c r="A580" s="4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>
      <c r="A581" s="4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>
      <c r="A582" s="4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>
      <c r="A583" s="4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>
      <c r="A584" s="4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>
      <c r="A585" s="4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>
      <c r="A586" s="4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>
      <c r="A587" s="4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>
      <c r="A588" s="4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>
      <c r="A589" s="4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>
      <c r="A590" s="4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>
      <c r="A591" s="4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>
      <c r="A592" s="4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>
      <c r="A593" s="4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>
      <c r="A594" s="4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>
      <c r="A595" s="4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>
      <c r="A596" s="4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>
      <c r="A597" s="4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>
      <c r="A598" s="4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>
      <c r="A599" s="4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>
      <c r="A600" s="4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>
      <c r="A601" s="4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>
      <c r="A602" s="4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>
      <c r="A603" s="4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>
      <c r="A604" s="4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>
      <c r="A605" s="4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>
      <c r="A606" s="4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>
      <c r="A607" s="4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>
      <c r="A608" s="4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>
      <c r="A609" s="4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>
      <c r="A610" s="4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>
      <c r="A611" s="4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>
      <c r="A612" s="4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>
      <c r="A613" s="4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>
      <c r="A614" s="4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>
      <c r="A615" s="4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>
      <c r="A616" s="4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>
      <c r="A617" s="4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>
      <c r="A618" s="4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>
      <c r="A619" s="4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>
      <c r="A620" s="4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>
      <c r="A621" s="4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>
      <c r="A622" s="4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>
      <c r="A623" s="4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>
      <c r="A624" s="4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>
      <c r="A625" s="4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>
      <c r="A626" s="4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>
      <c r="A627" s="4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>
      <c r="A628" s="4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>
      <c r="A629" s="4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>
      <c r="A630" s="4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>
      <c r="A631" s="4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>
      <c r="A632" s="4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>
      <c r="A633" s="4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>
      <c r="A634" s="4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>
      <c r="A635" s="4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>
      <c r="A636" s="4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>
      <c r="A637" s="4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>
      <c r="A638" s="4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>
      <c r="A639" s="4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>
      <c r="A640" s="4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>
      <c r="A641" s="4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>
      <c r="A642" s="4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>
      <c r="A643" s="4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>
      <c r="A644" s="4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>
      <c r="A645" s="4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>
      <c r="A646" s="4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>
      <c r="A647" s="4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>
      <c r="A648" s="4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>
      <c r="A649" s="4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>
      <c r="A650" s="4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>
      <c r="A651" s="4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>
      <c r="A652" s="4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>
      <c r="A653" s="4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>
      <c r="A654" s="4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>
      <c r="A655" s="4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>
      <c r="A656" s="4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>
      <c r="A657" s="4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>
      <c r="A658" s="4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>
      <c r="A659" s="4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>
      <c r="A660" s="4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>
      <c r="A661" s="4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>
      <c r="A662" s="4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>
      <c r="A663" s="4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>
      <c r="A664" s="4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>
      <c r="A665" s="4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>
      <c r="A666" s="4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>
      <c r="A667" s="4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>
      <c r="A668" s="4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>
      <c r="A669" s="4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>
      <c r="A670" s="4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>
      <c r="A671" s="4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>
      <c r="A672" s="4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>
      <c r="A673" s="4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>
      <c r="A674" s="4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>
      <c r="A675" s="4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>
      <c r="A676" s="4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>
      <c r="A677" s="4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>
      <c r="A678" s="4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>
      <c r="A679" s="4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>
      <c r="A680" s="4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>
      <c r="A681" s="4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>
      <c r="A682" s="4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>
      <c r="A683" s="4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>
      <c r="A684" s="4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>
      <c r="A685" s="4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>
      <c r="A686" s="4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>
      <c r="A687" s="4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>
      <c r="A688" s="4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>
      <c r="A689" s="4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>
      <c r="A690" s="4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>
      <c r="A691" s="4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>
      <c r="A692" s="4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>
      <c r="A693" s="4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>
      <c r="A694" s="4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>
      <c r="A695" s="4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>
      <c r="A696" s="4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>
      <c r="A697" s="4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>
      <c r="A698" s="4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>
      <c r="A699" s="4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>
      <c r="A700" s="4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>
      <c r="A701" s="4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>
      <c r="A702" s="4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>
      <c r="A703" s="4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>
      <c r="A704" s="4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>
      <c r="A705" s="4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>
      <c r="A706" s="4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>
      <c r="A707" s="4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>
      <c r="A708" s="4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>
      <c r="A709" s="4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>
      <c r="A710" s="4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>
      <c r="A711" s="4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>
      <c r="A712" s="4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>
      <c r="A713" s="4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>
      <c r="A714" s="4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>
      <c r="A715" s="4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>
      <c r="A716" s="4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>
      <c r="A717" s="4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>
      <c r="A718" s="4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>
      <c r="A719" s="4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>
      <c r="A720" s="4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>
      <c r="A721" s="4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>
      <c r="A722" s="4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>
      <c r="A723" s="4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>
      <c r="A724" s="4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>
      <c r="A725" s="4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>
      <c r="A726" s="4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>
      <c r="A727" s="4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>
      <c r="A728" s="4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>
      <c r="A729" s="4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>
      <c r="A730" s="4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>
      <c r="A731" s="4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>
      <c r="A732" s="4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>
      <c r="A733" s="4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>
      <c r="A734" s="4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>
      <c r="A735" s="4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>
      <c r="A736" s="4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>
      <c r="A737" s="4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>
      <c r="A738" s="4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>
      <c r="A739" s="4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>
      <c r="A740" s="4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>
      <c r="A741" s="4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>
      <c r="A742" s="4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>
      <c r="A743" s="4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>
      <c r="A744" s="4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>
      <c r="A745" s="4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>
      <c r="A746" s="4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>
      <c r="A747" s="4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>
      <c r="A748" s="4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>
      <c r="A749" s="4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>
      <c r="A750" s="4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>
      <c r="A751" s="4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>
      <c r="A752" s="4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>
      <c r="A753" s="4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>
      <c r="A754" s="4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>
      <c r="A755" s="4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>
      <c r="A756" s="4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>
      <c r="A757" s="4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>
      <c r="A758" s="4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>
      <c r="A759" s="4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>
      <c r="A760" s="4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>
      <c r="A761" s="4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>
      <c r="A762" s="4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>
      <c r="A763" s="4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>
      <c r="A764" s="4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>
      <c r="A765" s="4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>
      <c r="A766" s="4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>
      <c r="A767" s="4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>
      <c r="A768" s="4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>
      <c r="A769" s="4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>
      <c r="A770" s="4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>
      <c r="A771" s="4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>
      <c r="A772" s="4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>
      <c r="A773" s="4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>
      <c r="A774" s="4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>
      <c r="A775" s="4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>
      <c r="A776" s="4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>
      <c r="A777" s="4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>
      <c r="A778" s="4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>
      <c r="A779" s="4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>
      <c r="A780" s="4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>
      <c r="A781" s="4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>
      <c r="A782" s="4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>
      <c r="A783" s="4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>
      <c r="A784" s="4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>
      <c r="A785" s="4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>
      <c r="A786" s="4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>
      <c r="A787" s="4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>
      <c r="A788" s="4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>
      <c r="A789" s="4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>
      <c r="A790" s="4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>
      <c r="A791" s="4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>
      <c r="A792" s="4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>
      <c r="A793" s="4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>
      <c r="A794" s="4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>
      <c r="A795" s="4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>
      <c r="A796" s="4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>
      <c r="A797" s="4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>
      <c r="A798" s="4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>
      <c r="A799" s="4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>
      <c r="A800" s="4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>
      <c r="A801" s="4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>
      <c r="A802" s="4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>
      <c r="A803" s="4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>
      <c r="A804" s="4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>
      <c r="A805" s="4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>
      <c r="A806" s="4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>
      <c r="A807" s="4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>
      <c r="A808" s="4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>
      <c r="A809" s="4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>
      <c r="A810" s="4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>
      <c r="A811" s="4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>
      <c r="A812" s="4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>
      <c r="A813" s="4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>
      <c r="A814" s="4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>
      <c r="A815" s="4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>
      <c r="A816" s="4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>
      <c r="A817" s="4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>
      <c r="A818" s="4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>
      <c r="A819" s="4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>
      <c r="A820" s="4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>
      <c r="A821" s="4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>
      <c r="A822" s="4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>
      <c r="A823" s="4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>
      <c r="A824" s="4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>
      <c r="A825" s="4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>
      <c r="A826" s="4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>
      <c r="A827" s="4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>
      <c r="A828" s="4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>
      <c r="A829" s="4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>
      <c r="A830" s="4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>
      <c r="A831" s="4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>
      <c r="A832" s="4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>
      <c r="A833" s="4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>
      <c r="A834" s="4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>
      <c r="A835" s="4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>
      <c r="A836" s="4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>
      <c r="A837" s="4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>
      <c r="A838" s="4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>
      <c r="A839" s="4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>
      <c r="A840" s="4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>
      <c r="A841" s="4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>
      <c r="A842" s="4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>
      <c r="A843" s="4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>
      <c r="A844" s="4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>
      <c r="A845" s="4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>
      <c r="A846" s="4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>
      <c r="A847" s="4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>
      <c r="A848" s="4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>
      <c r="A849" s="4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>
      <c r="A850" s="4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>
      <c r="A851" s="4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>
      <c r="A852" s="4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>
      <c r="A853" s="4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>
      <c r="A854" s="4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>
      <c r="A855" s="4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>
      <c r="A856" s="4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>
      <c r="A857" s="4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>
      <c r="A858" s="4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>
      <c r="A859" s="4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>
      <c r="A860" s="4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>
      <c r="A861" s="4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>
      <c r="A862" s="4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>
      <c r="A863" s="4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>
      <c r="A864" s="4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>
      <c r="A865" s="4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>
      <c r="A866" s="4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>
      <c r="A867" s="4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>
      <c r="A868" s="4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>
      <c r="A869" s="4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>
      <c r="A870" s="4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>
      <c r="A871" s="4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>
      <c r="A872" s="4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>
      <c r="A873" s="4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>
      <c r="A874" s="4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>
      <c r="A875" s="4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>
      <c r="A876" s="4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>
      <c r="A877" s="4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>
      <c r="A878" s="4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>
      <c r="A879" s="4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>
      <c r="A880" s="4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>
      <c r="A881" s="4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>
      <c r="A882" s="4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>
      <c r="A883" s="4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>
      <c r="A884" s="4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>
      <c r="A885" s="4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>
      <c r="A886" s="4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>
      <c r="A887" s="4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>
      <c r="A888" s="4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>
      <c r="A889" s="4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>
      <c r="A890" s="4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>
      <c r="A891" s="4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>
      <c r="A892" s="4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>
      <c r="A893" s="4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>
      <c r="A894" s="4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>
      <c r="A895" s="4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>
      <c r="A896" s="4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>
      <c r="A897" s="4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>
      <c r="A898" s="4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>
      <c r="A899" s="4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>
      <c r="A900" s="4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>
      <c r="A901" s="4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>
      <c r="A902" s="4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>
      <c r="A903" s="4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>
      <c r="A904" s="4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>
      <c r="A905" s="4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>
      <c r="A906" s="4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>
      <c r="A907" s="4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>
      <c r="A908" s="4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>
      <c r="A909" s="4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>
      <c r="A910" s="4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>
      <c r="A911" s="4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>
      <c r="A912" s="4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>
      <c r="A913" s="4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>
      <c r="A914" s="4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>
      <c r="A915" s="4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>
      <c r="A916" s="4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>
      <c r="A917" s="4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>
      <c r="A918" s="4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>
      <c r="A919" s="4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>
      <c r="A920" s="4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>
      <c r="A921" s="4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>
      <c r="A922" s="4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>
      <c r="A923" s="4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>
      <c r="A924" s="4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>
      <c r="A925" s="4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>
      <c r="A926" s="4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>
      <c r="A927" s="4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>
      <c r="A928" s="4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>
      <c r="A929" s="4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>
      <c r="A930" s="4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>
      <c r="A931" s="4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>
      <c r="A932" s="4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>
      <c r="A933" s="4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>
      <c r="A934" s="4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>
      <c r="A935" s="4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>
      <c r="A936" s="4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>
      <c r="A937" s="4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>
      <c r="A938" s="4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>
      <c r="A939" s="4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>
      <c r="A940" s="4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>
      <c r="A941" s="4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>
      <c r="A942" s="4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>
      <c r="A943" s="4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>
      <c r="A944" s="4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>
      <c r="A945" s="4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>
      <c r="A946" s="4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>
      <c r="A947" s="4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>
      <c r="A948" s="4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>
      <c r="A949" s="4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>
      <c r="A950" s="4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>
      <c r="A951" s="4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>
      <c r="A952" s="4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>
      <c r="A953" s="4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>
      <c r="A954" s="4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>
      <c r="A955" s="4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>
      <c r="A956" s="4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>
      <c r="A957" s="4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>
      <c r="A958" s="4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>
      <c r="A959" s="4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>
      <c r="A960" s="4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>
      <c r="A961" s="4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>
      <c r="A962" s="4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>
      <c r="A963" s="4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>
      <c r="A964" s="4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>
      <c r="A965" s="4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>
      <c r="A966" s="4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>
      <c r="A967" s="4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>
      <c r="A968" s="4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>
      <c r="A969" s="4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>
      <c r="A970" s="4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>
      <c r="A971" s="4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>
      <c r="A972" s="4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>
      <c r="A973" s="4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>
      <c r="A974" s="4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>
      <c r="A975" s="4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>
      <c r="A976" s="4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>
      <c r="A977" s="4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>
      <c r="A978" s="4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>
      <c r="A979" s="4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>
      <c r="A980" s="4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>
      <c r="A981" s="4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>
      <c r="A982" s="4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>
      <c r="A983" s="4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>
      <c r="A984" s="4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>
      <c r="A985" s="4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>
      <c r="A986" s="4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>
      <c r="A987" s="4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>
      <c r="A988" s="4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>
      <c r="A989" s="4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>
      <c r="A990" s="4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>
      <c r="A991" s="4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>
      <c r="A992" s="4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>
      <c r="A993" s="4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>
      <c r="A994" s="4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>
      <c r="A995" s="4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>
      <c r="A996" s="4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>
      <c r="A997" s="4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>
      <c r="A998" s="4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>
      <c r="A999" s="4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>
      <c r="A1000" s="4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00"/>
  </sheetPr>
  <dimension ref="A1:Z1000"/>
  <sheetViews>
    <sheetView showGridLines="0" workbookViewId="0"/>
  </sheetViews>
  <sheetFormatPr defaultColWidth="14.42578125" defaultRowHeight="15" customHeight="1"/>
  <cols>
    <col min="1" max="1" width="18.85546875" customWidth="1"/>
    <col min="2" max="2" width="6.85546875" customWidth="1"/>
    <col min="3" max="3" width="6.28515625" customWidth="1"/>
    <col min="4" max="4" width="7.5703125" customWidth="1"/>
    <col min="5" max="5" width="7.140625" customWidth="1"/>
    <col min="6" max="6" width="6.5703125" customWidth="1"/>
    <col min="7" max="8" width="7" customWidth="1"/>
    <col min="9" max="9" width="6.85546875" customWidth="1"/>
    <col min="10" max="10" width="7.5703125" customWidth="1"/>
    <col min="11" max="11" width="7.140625" customWidth="1"/>
    <col min="12" max="12" width="7.42578125" customWidth="1"/>
    <col min="13" max="13" width="7.7109375" customWidth="1"/>
    <col min="14" max="14" width="7.85546875" customWidth="1"/>
    <col min="15" max="15" width="5.7109375" customWidth="1"/>
    <col min="16" max="26" width="8" customWidth="1"/>
  </cols>
  <sheetData>
    <row r="1" spans="1:26" ht="20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e">
        <f>#REF!</f>
        <v>#REF!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4" t="s">
        <v>3</v>
      </c>
      <c r="L3" s="2"/>
      <c r="M3" s="2"/>
      <c r="N3" s="4">
        <v>42887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1.25" customHeight="1">
      <c r="A4" s="5"/>
      <c r="B4" s="6">
        <f>N3</f>
        <v>42887</v>
      </c>
      <c r="C4" s="7">
        <f>DATE(YEAR(N3),MONTH(N3)+1,1)</f>
        <v>42917</v>
      </c>
      <c r="D4" s="7">
        <f t="shared" ref="D4:M4" si="0">DATE(YEAR(C4),MONTH(C4)+1,1)</f>
        <v>42948</v>
      </c>
      <c r="E4" s="7">
        <f t="shared" si="0"/>
        <v>42979</v>
      </c>
      <c r="F4" s="7">
        <f t="shared" si="0"/>
        <v>43009</v>
      </c>
      <c r="G4" s="7">
        <f t="shared" si="0"/>
        <v>43040</v>
      </c>
      <c r="H4" s="7">
        <f t="shared" si="0"/>
        <v>43070</v>
      </c>
      <c r="I4" s="7">
        <f t="shared" si="0"/>
        <v>43101</v>
      </c>
      <c r="J4" s="7">
        <f t="shared" si="0"/>
        <v>43132</v>
      </c>
      <c r="K4" s="7">
        <f t="shared" si="0"/>
        <v>43160</v>
      </c>
      <c r="L4" s="7">
        <f t="shared" si="0"/>
        <v>43191</v>
      </c>
      <c r="M4" s="7">
        <f t="shared" si="0"/>
        <v>43221</v>
      </c>
      <c r="N4" s="8" t="s">
        <v>4</v>
      </c>
      <c r="O4" s="9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>
      <c r="A6" s="13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f>SUM(M6,L6,K6,J6,I6,H6,G6,F6,E6,D6,C6,B6)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5.5" customHeight="1">
      <c r="A7" s="16" t="s">
        <v>6</v>
      </c>
      <c r="B7" s="18">
        <f t="shared" ref="B7:N7" si="1">SUM(B6)</f>
        <v>0</v>
      </c>
      <c r="C7" s="18">
        <f t="shared" si="1"/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8.25" customHeight="1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0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3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f t="shared" ref="N10:N11" si="2">SUM(M10,L10,K10,J10,I10,H10,G10,F10,E10,D10,C10,B10)</f>
        <v>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23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5">
        <f t="shared" si="2"/>
        <v>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6" t="s">
        <v>11</v>
      </c>
      <c r="B12" s="18">
        <f t="shared" ref="B12:N12" si="3">SUM(B10:B11)</f>
        <v>0</v>
      </c>
      <c r="C12" s="18">
        <f t="shared" si="3"/>
        <v>0</v>
      </c>
      <c r="D12" s="18">
        <f t="shared" si="3"/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2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8.25" customHeight="1">
      <c r="A13" s="1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28" t="s">
        <v>2</v>
      </c>
      <c r="B14" s="29">
        <f t="shared" ref="B14:N14" si="4">B7-B12</f>
        <v>0</v>
      </c>
      <c r="C14" s="29">
        <f t="shared" si="4"/>
        <v>0</v>
      </c>
      <c r="D14" s="29">
        <f t="shared" si="4"/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8.2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3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f>SUM(B17:M17)</f>
        <v>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3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f t="shared" ref="N18:N27" si="5">SUM(M18,L18,K18,J18,I18,H18,G18,F18,E18,D18,C18,B18)</f>
        <v>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23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5">
        <f t="shared" si="5"/>
        <v>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5.5" customHeight="1">
      <c r="A20" s="23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5">
        <f t="shared" si="5"/>
        <v>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8.25" customHeight="1">
      <c r="A21" s="23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5">
        <f t="shared" si="5"/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23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">
        <f t="shared" si="5"/>
        <v>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23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5">
        <f t="shared" si="5"/>
        <v>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23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5">
        <f t="shared" si="5"/>
        <v>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23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">
        <f t="shared" si="5"/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23" t="s">
        <v>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5">
        <f t="shared" si="5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6.25" customHeight="1">
      <c r="A27" s="23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>
        <f t="shared" si="5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6" t="s">
        <v>26</v>
      </c>
      <c r="B28" s="18">
        <f t="shared" ref="B28:N28" si="6">SUM(B17:B27)</f>
        <v>0</v>
      </c>
      <c r="C28" s="18">
        <f t="shared" si="6"/>
        <v>0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18">
        <f t="shared" si="6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8.25" customHeight="1">
      <c r="A29" s="1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40" t="s">
        <v>27</v>
      </c>
      <c r="B30" s="15">
        <f t="shared" ref="B30:N30" si="7">B14-B28</f>
        <v>0</v>
      </c>
      <c r="C30" s="15">
        <f t="shared" si="7"/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customHeight="1">
      <c r="A33" s="2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>
      <c r="A34" s="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>
      <c r="A36" s="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>
      <c r="A37" s="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>
      <c r="A38" s="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>
      <c r="A39" s="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>
      <c r="A40" s="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>
      <c r="A43" s="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>
      <c r="A44" s="2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>
      <c r="A45" s="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>
      <c r="A46" s="2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>
      <c r="A47" s="2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>
      <c r="A48" s="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>
      <c r="A49" s="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2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2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2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2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2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2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2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2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2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2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2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2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2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2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2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2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2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2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2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2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2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2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2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2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2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2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2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2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2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2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2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2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2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2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2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2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2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2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2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2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2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2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2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2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2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2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2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2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2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2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2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2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2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2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2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2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2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2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2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2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2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2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2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2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2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2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2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2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2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2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2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2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2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2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2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2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2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2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2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2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2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2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2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2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2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2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2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2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2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2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2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2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2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2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2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2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2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2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2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2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2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2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2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2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2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2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2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2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2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2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2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2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2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2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2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2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2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2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2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2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2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2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2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2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2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2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2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2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2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2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2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2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2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2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2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2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2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2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2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2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2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2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2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2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2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2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2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2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2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2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2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2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2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2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2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2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2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2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2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2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2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2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2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2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2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2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2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2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2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2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2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2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2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2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2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2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2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2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2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2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2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2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2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2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2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2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2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2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2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2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2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2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2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2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2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2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2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2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2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2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2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2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2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2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2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2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2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2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2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2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2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2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2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2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2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2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2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2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2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2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2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2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2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2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2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2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2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2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2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2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2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2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2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2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2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2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2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2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2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2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2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2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2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2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2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2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2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2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2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2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2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2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2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2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2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2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2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2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2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2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2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2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2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2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2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2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2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2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2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2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2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2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2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2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2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2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2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2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2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2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2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2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2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2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2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2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2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2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2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2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2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2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2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2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2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2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2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2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2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2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2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2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2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2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2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2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2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2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2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2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2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2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2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2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2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2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2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2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2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2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2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2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2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2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2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2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2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2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2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2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2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2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2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2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2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2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2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2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2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2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2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2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2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2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2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2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2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2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2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2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2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2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2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2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2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2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2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2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2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2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2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2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2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2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2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2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2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2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2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2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2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2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2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2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2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2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2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2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2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2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2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2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2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2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2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2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2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2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2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2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2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2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2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2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2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2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2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2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2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2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2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2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2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2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2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2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2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2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2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2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2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2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2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2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2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2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2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2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2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2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2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2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2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2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2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2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2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2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2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2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2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2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2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2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2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2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2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2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2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2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2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2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2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2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2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2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2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2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2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2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2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2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2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2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2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2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2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2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2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2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2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2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2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2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2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2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2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2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2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2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2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2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2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2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2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2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2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2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2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2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2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2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2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2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2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2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2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2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2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2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2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2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2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2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2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2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2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2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2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2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2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2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2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2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2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2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2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2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2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2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2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2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2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2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2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2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2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2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2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2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2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2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2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2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2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2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2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2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2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2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2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2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2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2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2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2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2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2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2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2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2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2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2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2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2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2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2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2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2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2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2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2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2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2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2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2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2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2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2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2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2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2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2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2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2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2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2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2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2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2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2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2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2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2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2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2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2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2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2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2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2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2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2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2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2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2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2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2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2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2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2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2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2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2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2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2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2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2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2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2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2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2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2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2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2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2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2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2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2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2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2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2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2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2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2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2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2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2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2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2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2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2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2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2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2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2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2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2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2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2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2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2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2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2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2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2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2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2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2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2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2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2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2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2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2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2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2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2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2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2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2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2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2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2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2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2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2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2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2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2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2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2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2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2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2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2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2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2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2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2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2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2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2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2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2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2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2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2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2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2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2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2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2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2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2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2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2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2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2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2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2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2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2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2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2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2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2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2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2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2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2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2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2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2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2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2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2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2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2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2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2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2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2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2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2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2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2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2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2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2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2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2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2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2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2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2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2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2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2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2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2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2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2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2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2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2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2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2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2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2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2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2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2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2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2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2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2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2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2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2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2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2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2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2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2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2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2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2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2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2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2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2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2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2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2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2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2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2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2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2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2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2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2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2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2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2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2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2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2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2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2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2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2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2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2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2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2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2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2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2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2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2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2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2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2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2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2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2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2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2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2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2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2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2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2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2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2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2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2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2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2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2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2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2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2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2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2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2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2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2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2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2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2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2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2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2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2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2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2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2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2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2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2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2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2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2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2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2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2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2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2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2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2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2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2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2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2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2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2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2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2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2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2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2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2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2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2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00"/>
  </sheetPr>
  <dimension ref="A1:Z1000"/>
  <sheetViews>
    <sheetView workbookViewId="0"/>
  </sheetViews>
  <sheetFormatPr defaultColWidth="14.42578125" defaultRowHeight="15" customHeight="1"/>
  <cols>
    <col min="1" max="1" width="24.140625" customWidth="1"/>
    <col min="2" max="2" width="10" customWidth="1"/>
    <col min="3" max="3" width="7.42578125" customWidth="1"/>
    <col min="4" max="14" width="7.85546875" customWidth="1"/>
    <col min="15" max="15" width="8.5703125" customWidth="1"/>
    <col min="16" max="26" width="8" customWidth="1"/>
  </cols>
  <sheetData>
    <row r="1" spans="1:26" ht="20.25" customHeight="1">
      <c r="A1" s="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>
      <c r="A2" s="33" t="e">
        <f>#REF!</f>
        <v>#REF!</v>
      </c>
      <c r="B2" s="34"/>
      <c r="C2" s="34"/>
      <c r="D2" s="34"/>
      <c r="E2" s="34"/>
      <c r="F2" s="34"/>
      <c r="G2" s="34"/>
      <c r="H2" s="33"/>
      <c r="I2" s="33"/>
      <c r="J2" s="34"/>
      <c r="K2" s="34"/>
      <c r="L2" s="34"/>
      <c r="M2" s="33"/>
      <c r="N2" s="35" t="s">
        <v>23</v>
      </c>
      <c r="O2" s="36">
        <v>42156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2.75" customHeight="1">
      <c r="A3" s="34"/>
      <c r="B3" s="34"/>
      <c r="C3" s="34"/>
      <c r="D3" s="34"/>
      <c r="E3" s="34"/>
      <c r="F3" s="34"/>
      <c r="G3" s="33"/>
      <c r="H3" s="33"/>
      <c r="I3" s="33"/>
      <c r="J3" s="34"/>
      <c r="K3" s="34"/>
      <c r="L3" s="34"/>
      <c r="M3" s="33"/>
      <c r="N3" s="35"/>
      <c r="O3" s="36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4.75" customHeight="1">
      <c r="A4" s="37"/>
      <c r="B4" s="38" t="s">
        <v>25</v>
      </c>
      <c r="C4" s="39">
        <f>O2</f>
        <v>42156</v>
      </c>
      <c r="D4" s="39">
        <f t="shared" ref="D4:N4" si="0">DATE(YEAR(C4),MONTH(C4)+1,1)</f>
        <v>42186</v>
      </c>
      <c r="E4" s="39">
        <f t="shared" si="0"/>
        <v>42217</v>
      </c>
      <c r="F4" s="39">
        <f t="shared" si="0"/>
        <v>42248</v>
      </c>
      <c r="G4" s="39">
        <f t="shared" si="0"/>
        <v>42278</v>
      </c>
      <c r="H4" s="39">
        <f t="shared" si="0"/>
        <v>42309</v>
      </c>
      <c r="I4" s="39">
        <f t="shared" si="0"/>
        <v>42339</v>
      </c>
      <c r="J4" s="39">
        <f t="shared" si="0"/>
        <v>42370</v>
      </c>
      <c r="K4" s="39">
        <f t="shared" si="0"/>
        <v>42401</v>
      </c>
      <c r="L4" s="39">
        <f t="shared" si="0"/>
        <v>42430</v>
      </c>
      <c r="M4" s="39">
        <f t="shared" si="0"/>
        <v>42461</v>
      </c>
      <c r="N4" s="39">
        <f t="shared" si="0"/>
        <v>42491</v>
      </c>
      <c r="O4" s="41" t="s">
        <v>28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4" customHeight="1">
      <c r="A5" s="51" t="s">
        <v>50</v>
      </c>
      <c r="B5" s="50" t="e">
        <f>#REF!</f>
        <v>#REF!</v>
      </c>
      <c r="C5" s="50" t="e">
        <f t="shared" ref="C5:N5" si="1">B27</f>
        <v>#REF!</v>
      </c>
      <c r="D5" s="50" t="e">
        <f t="shared" si="1"/>
        <v>#REF!</v>
      </c>
      <c r="E5" s="50" t="e">
        <f t="shared" si="1"/>
        <v>#REF!</v>
      </c>
      <c r="F5" s="50" t="e">
        <f t="shared" si="1"/>
        <v>#REF!</v>
      </c>
      <c r="G5" s="50" t="e">
        <f t="shared" si="1"/>
        <v>#REF!</v>
      </c>
      <c r="H5" s="50" t="e">
        <f t="shared" si="1"/>
        <v>#REF!</v>
      </c>
      <c r="I5" s="50" t="e">
        <f t="shared" si="1"/>
        <v>#REF!</v>
      </c>
      <c r="J5" s="50" t="e">
        <f t="shared" si="1"/>
        <v>#REF!</v>
      </c>
      <c r="K5" s="50" t="e">
        <f t="shared" si="1"/>
        <v>#REF!</v>
      </c>
      <c r="L5" s="50" t="e">
        <f t="shared" si="1"/>
        <v>#REF!</v>
      </c>
      <c r="M5" s="50" t="e">
        <f t="shared" si="1"/>
        <v>#REF!</v>
      </c>
      <c r="N5" s="50" t="e">
        <f t="shared" si="1"/>
        <v>#REF!</v>
      </c>
      <c r="O5" s="50" t="e">
        <f>C5</f>
        <v>#REF!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7.5" customHeight="1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>
      <c r="A7" s="46" t="s">
        <v>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" customHeight="1">
      <c r="A8" s="49" t="s">
        <v>29</v>
      </c>
      <c r="B8" s="50"/>
      <c r="C8" s="50">
        <f>'Income Statement yr 1'!C12</f>
        <v>0</v>
      </c>
      <c r="D8" s="50">
        <f>'Income Statement yr 1'!D12</f>
        <v>0</v>
      </c>
      <c r="E8" s="50">
        <f>'Income Statement yr 1'!E12</f>
        <v>0</v>
      </c>
      <c r="F8" s="50">
        <f>'Income Statement yr 1'!F12</f>
        <v>0</v>
      </c>
      <c r="G8" s="50">
        <f>'Income Statement yr 1'!G12</f>
        <v>0</v>
      </c>
      <c r="H8" s="50">
        <f>'Income Statement yr 1'!H12</f>
        <v>0</v>
      </c>
      <c r="I8" s="50">
        <f>'Income Statement yr 1'!I12</f>
        <v>0</v>
      </c>
      <c r="J8" s="50">
        <f>'Income Statement yr 1'!J12</f>
        <v>0</v>
      </c>
      <c r="K8" s="50">
        <f>'Income Statement yr 1'!K12</f>
        <v>0</v>
      </c>
      <c r="L8" s="50">
        <f>'Income Statement yr 1'!L12</f>
        <v>0</v>
      </c>
      <c r="M8" s="50">
        <f>'Income Statement yr 1'!M12</f>
        <v>0</v>
      </c>
      <c r="N8" s="50">
        <f>'Income Statement yr 1'!N12</f>
        <v>0</v>
      </c>
      <c r="O8" s="50">
        <f>SUM(C8:N8)</f>
        <v>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" customHeight="1">
      <c r="A9" s="51" t="s">
        <v>30</v>
      </c>
      <c r="B9" s="50">
        <f t="shared" ref="B9:O9" si="2">SUM(B8)</f>
        <v>0</v>
      </c>
      <c r="C9" s="50">
        <f t="shared" si="2"/>
        <v>0</v>
      </c>
      <c r="D9" s="50">
        <f t="shared" si="2"/>
        <v>0</v>
      </c>
      <c r="E9" s="50">
        <f t="shared" si="2"/>
        <v>0</v>
      </c>
      <c r="F9" s="50">
        <f t="shared" si="2"/>
        <v>0</v>
      </c>
      <c r="G9" s="50">
        <f t="shared" si="2"/>
        <v>0</v>
      </c>
      <c r="H9" s="50">
        <f t="shared" si="2"/>
        <v>0</v>
      </c>
      <c r="I9" s="50">
        <f t="shared" si="2"/>
        <v>0</v>
      </c>
      <c r="J9" s="50">
        <f t="shared" si="2"/>
        <v>0</v>
      </c>
      <c r="K9" s="50">
        <f t="shared" si="2"/>
        <v>0</v>
      </c>
      <c r="L9" s="50">
        <f t="shared" si="2"/>
        <v>0</v>
      </c>
      <c r="M9" s="50">
        <f t="shared" si="2"/>
        <v>0</v>
      </c>
      <c r="N9" s="50">
        <f t="shared" si="2"/>
        <v>0</v>
      </c>
      <c r="O9" s="50">
        <f t="shared" si="2"/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4" customHeight="1">
      <c r="A10" s="51" t="s">
        <v>51</v>
      </c>
      <c r="B10" s="50" t="e">
        <f t="shared" ref="B10:O10" si="3">(B5+B9)</f>
        <v>#REF!</v>
      </c>
      <c r="C10" s="50" t="e">
        <f t="shared" si="3"/>
        <v>#REF!</v>
      </c>
      <c r="D10" s="50" t="e">
        <f t="shared" si="3"/>
        <v>#REF!</v>
      </c>
      <c r="E10" s="50" t="e">
        <f t="shared" si="3"/>
        <v>#REF!</v>
      </c>
      <c r="F10" s="50" t="e">
        <f t="shared" si="3"/>
        <v>#REF!</v>
      </c>
      <c r="G10" s="50" t="e">
        <f t="shared" si="3"/>
        <v>#REF!</v>
      </c>
      <c r="H10" s="50" t="e">
        <f t="shared" si="3"/>
        <v>#REF!</v>
      </c>
      <c r="I10" s="50" t="e">
        <f t="shared" si="3"/>
        <v>#REF!</v>
      </c>
      <c r="J10" s="50" t="e">
        <f t="shared" si="3"/>
        <v>#REF!</v>
      </c>
      <c r="K10" s="50" t="e">
        <f t="shared" si="3"/>
        <v>#REF!</v>
      </c>
      <c r="L10" s="50" t="e">
        <f t="shared" si="3"/>
        <v>#REF!</v>
      </c>
      <c r="M10" s="50" t="e">
        <f t="shared" si="3"/>
        <v>#REF!</v>
      </c>
      <c r="N10" s="50" t="e">
        <f t="shared" si="3"/>
        <v>#REF!</v>
      </c>
      <c r="O10" s="50" t="e">
        <f t="shared" si="3"/>
        <v>#REF!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7.5" customHeight="1">
      <c r="A11" s="52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" customHeight="1">
      <c r="A12" s="46" t="s">
        <v>31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48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>
      <c r="A13" s="49" t="s">
        <v>13</v>
      </c>
      <c r="B13" s="50"/>
      <c r="C13" s="50">
        <f>'Income Statement yr 1'!C29</f>
        <v>0</v>
      </c>
      <c r="D13" s="50">
        <f>'Income Statement yr 1'!D29</f>
        <v>0</v>
      </c>
      <c r="E13" s="50">
        <f>'Income Statement yr 1'!E29</f>
        <v>0</v>
      </c>
      <c r="F13" s="50">
        <f>'Income Statement yr 1'!F29</f>
        <v>0</v>
      </c>
      <c r="G13" s="50">
        <f>'Income Statement yr 1'!G29</f>
        <v>0</v>
      </c>
      <c r="H13" s="50">
        <f>'Income Statement yr 1'!H29</f>
        <v>0</v>
      </c>
      <c r="I13" s="50">
        <f>'Income Statement yr 1'!I29</f>
        <v>0</v>
      </c>
      <c r="J13" s="50">
        <f>'Income Statement yr 1'!J29</f>
        <v>0</v>
      </c>
      <c r="K13" s="50">
        <f>'Income Statement yr 1'!K29</f>
        <v>0</v>
      </c>
      <c r="L13" s="50">
        <f>'Income Statement yr 1'!L29</f>
        <v>0</v>
      </c>
      <c r="M13" s="50">
        <f>'Income Statement yr 1'!M29</f>
        <v>0</v>
      </c>
      <c r="N13" s="50">
        <f>'Income Statement yr 1'!N29</f>
        <v>0</v>
      </c>
      <c r="O13" s="50">
        <f t="shared" ref="O13:O22" si="4">SUM(B13:N13)</f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" customHeight="1">
      <c r="A14" s="49" t="s">
        <v>32</v>
      </c>
      <c r="B14" s="50"/>
      <c r="C14" s="50">
        <f>'Income Statement yr 1'!C30</f>
        <v>0</v>
      </c>
      <c r="D14" s="50">
        <f>'Income Statement yr 1'!D30</f>
        <v>0</v>
      </c>
      <c r="E14" s="50">
        <f>'Income Statement yr 1'!E30</f>
        <v>0</v>
      </c>
      <c r="F14" s="50">
        <f>'Income Statement yr 1'!F30</f>
        <v>0</v>
      </c>
      <c r="G14" s="50">
        <f>'Income Statement yr 1'!G30</f>
        <v>0</v>
      </c>
      <c r="H14" s="50">
        <f>'Income Statement yr 1'!H30</f>
        <v>0</v>
      </c>
      <c r="I14" s="50">
        <f>'Income Statement yr 1'!I30</f>
        <v>0</v>
      </c>
      <c r="J14" s="50">
        <f>'Income Statement yr 1'!J30</f>
        <v>0</v>
      </c>
      <c r="K14" s="50">
        <f>'Income Statement yr 1'!K30</f>
        <v>0</v>
      </c>
      <c r="L14" s="50">
        <f>'Income Statement yr 1'!L30</f>
        <v>0</v>
      </c>
      <c r="M14" s="50">
        <f>'Income Statement yr 1'!M30</f>
        <v>0</v>
      </c>
      <c r="N14" s="50">
        <f>'Income Statement yr 1'!N30</f>
        <v>0</v>
      </c>
      <c r="O14" s="50">
        <f t="shared" si="4"/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" customHeight="1">
      <c r="A15" s="49" t="s">
        <v>33</v>
      </c>
      <c r="B15" s="50"/>
      <c r="C15" s="50">
        <f>'Income Statement yr 1'!C32</f>
        <v>0</v>
      </c>
      <c r="D15" s="50">
        <f>'Income Statement yr 1'!D32</f>
        <v>0</v>
      </c>
      <c r="E15" s="50">
        <f>'Income Statement yr 1'!E32</f>
        <v>0</v>
      </c>
      <c r="F15" s="50">
        <f>'Income Statement yr 1'!F32</f>
        <v>0</v>
      </c>
      <c r="G15" s="50">
        <f>'Income Statement yr 1'!G32</f>
        <v>0</v>
      </c>
      <c r="H15" s="50">
        <f>'Income Statement yr 1'!H32</f>
        <v>0</v>
      </c>
      <c r="I15" s="50">
        <f>'Income Statement yr 1'!I32</f>
        <v>0</v>
      </c>
      <c r="J15" s="50">
        <f>'Income Statement yr 1'!J32</f>
        <v>0</v>
      </c>
      <c r="K15" s="50">
        <f>'Income Statement yr 1'!K32</f>
        <v>0</v>
      </c>
      <c r="L15" s="50">
        <f>'Income Statement yr 1'!L32</f>
        <v>0</v>
      </c>
      <c r="M15" s="50">
        <f>'Income Statement yr 1'!M32</f>
        <v>0</v>
      </c>
      <c r="N15" s="50">
        <f>'Income Statement yr 1'!N32</f>
        <v>0</v>
      </c>
      <c r="O15" s="50">
        <f t="shared" si="4"/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" customHeight="1">
      <c r="A16" s="49" t="s">
        <v>0</v>
      </c>
      <c r="B16" s="50"/>
      <c r="C16" s="50">
        <f>'Income Statement yr 1'!C33</f>
        <v>0</v>
      </c>
      <c r="D16" s="50">
        <f>'Income Statement yr 1'!D33</f>
        <v>0</v>
      </c>
      <c r="E16" s="50">
        <f>'Income Statement yr 1'!E33</f>
        <v>0</v>
      </c>
      <c r="F16" s="50">
        <f>'Income Statement yr 1'!F33</f>
        <v>0</v>
      </c>
      <c r="G16" s="50">
        <f>'Income Statement yr 1'!G33</f>
        <v>0</v>
      </c>
      <c r="H16" s="50">
        <f>'Income Statement yr 1'!H33</f>
        <v>0</v>
      </c>
      <c r="I16" s="50">
        <f>'Income Statement yr 1'!I33</f>
        <v>0</v>
      </c>
      <c r="J16" s="50">
        <f>'Income Statement yr 1'!J33</f>
        <v>0</v>
      </c>
      <c r="K16" s="50">
        <f>'Income Statement yr 1'!K33</f>
        <v>0</v>
      </c>
      <c r="L16" s="50">
        <f>'Income Statement yr 1'!L33</f>
        <v>0</v>
      </c>
      <c r="M16" s="50">
        <f>'Income Statement yr 1'!M33</f>
        <v>0</v>
      </c>
      <c r="N16" s="50">
        <f>'Income Statement yr 1'!N33</f>
        <v>0</v>
      </c>
      <c r="O16" s="50">
        <f t="shared" si="4"/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" customHeight="1">
      <c r="A17" s="49" t="s">
        <v>34</v>
      </c>
      <c r="B17" s="50"/>
      <c r="C17" s="50">
        <f>'Income Statement yr 1'!C34</f>
        <v>0</v>
      </c>
      <c r="D17" s="50">
        <f>'Income Statement yr 1'!D34</f>
        <v>0</v>
      </c>
      <c r="E17" s="50">
        <f>'Income Statement yr 1'!E34</f>
        <v>0</v>
      </c>
      <c r="F17" s="50">
        <f>'Income Statement yr 1'!F34</f>
        <v>0</v>
      </c>
      <c r="G17" s="50">
        <f>'Income Statement yr 1'!G34</f>
        <v>0</v>
      </c>
      <c r="H17" s="50">
        <f>'Income Statement yr 1'!H34</f>
        <v>0</v>
      </c>
      <c r="I17" s="50">
        <f>'Income Statement yr 1'!I34</f>
        <v>0</v>
      </c>
      <c r="J17" s="50">
        <f>'Income Statement yr 1'!J34</f>
        <v>0</v>
      </c>
      <c r="K17" s="50">
        <f>'Income Statement yr 1'!K34</f>
        <v>0</v>
      </c>
      <c r="L17" s="50">
        <f>'Income Statement yr 1'!L34</f>
        <v>0</v>
      </c>
      <c r="M17" s="50">
        <f>'Income Statement yr 1'!M34</f>
        <v>0</v>
      </c>
      <c r="N17" s="50">
        <f>'Income Statement yr 1'!N34</f>
        <v>0</v>
      </c>
      <c r="O17" s="50">
        <f t="shared" si="4"/>
        <v>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" customHeight="1">
      <c r="A18" s="49" t="s">
        <v>35</v>
      </c>
      <c r="B18" s="50"/>
      <c r="C18" s="50">
        <f>'Income Statement yr 1'!C35</f>
        <v>0</v>
      </c>
      <c r="D18" s="50">
        <f>'Income Statement yr 1'!D35</f>
        <v>0</v>
      </c>
      <c r="E18" s="50">
        <f>'Income Statement yr 1'!E35</f>
        <v>0</v>
      </c>
      <c r="F18" s="50">
        <f>'Income Statement yr 1'!F35</f>
        <v>0</v>
      </c>
      <c r="G18" s="50">
        <f>'Income Statement yr 1'!G35</f>
        <v>0</v>
      </c>
      <c r="H18" s="50">
        <f>'Income Statement yr 1'!H35</f>
        <v>0</v>
      </c>
      <c r="I18" s="50">
        <f>'Income Statement yr 1'!I35</f>
        <v>0</v>
      </c>
      <c r="J18" s="50">
        <f>'Income Statement yr 1'!J35</f>
        <v>0</v>
      </c>
      <c r="K18" s="50">
        <f>'Income Statement yr 1'!K35</f>
        <v>0</v>
      </c>
      <c r="L18" s="50">
        <f>'Income Statement yr 1'!L35</f>
        <v>0</v>
      </c>
      <c r="M18" s="50">
        <f>'Income Statement yr 1'!M35</f>
        <v>0</v>
      </c>
      <c r="N18" s="50">
        <f>'Income Statement yr 1'!N35</f>
        <v>0</v>
      </c>
      <c r="O18" s="50">
        <f t="shared" si="4"/>
        <v>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" customHeight="1">
      <c r="A19" s="49" t="s">
        <v>20</v>
      </c>
      <c r="B19" s="50"/>
      <c r="C19" s="50">
        <f>'Income Statement yr 1'!C36</f>
        <v>0</v>
      </c>
      <c r="D19" s="50">
        <f>'Income Statement yr 1'!D36</f>
        <v>0</v>
      </c>
      <c r="E19" s="50">
        <f>'Income Statement yr 1'!E36</f>
        <v>0</v>
      </c>
      <c r="F19" s="50">
        <f>'Income Statement yr 1'!F36</f>
        <v>0</v>
      </c>
      <c r="G19" s="50">
        <f>'Income Statement yr 1'!G36</f>
        <v>0</v>
      </c>
      <c r="H19" s="50">
        <f>'Income Statement yr 1'!H36</f>
        <v>0</v>
      </c>
      <c r="I19" s="50">
        <f>'Income Statement yr 1'!I36</f>
        <v>0</v>
      </c>
      <c r="J19" s="50">
        <f>'Income Statement yr 1'!J36</f>
        <v>0</v>
      </c>
      <c r="K19" s="50">
        <f>'Income Statement yr 1'!K36</f>
        <v>0</v>
      </c>
      <c r="L19" s="50">
        <f>'Income Statement yr 1'!L36</f>
        <v>0</v>
      </c>
      <c r="M19" s="50">
        <f>'Income Statement yr 1'!M36</f>
        <v>0</v>
      </c>
      <c r="N19" s="50">
        <f>'Income Statement yr 1'!N36</f>
        <v>0</v>
      </c>
      <c r="O19" s="50">
        <f t="shared" si="4"/>
        <v>0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" customHeight="1">
      <c r="A20" s="49" t="s">
        <v>36</v>
      </c>
      <c r="B20" s="50"/>
      <c r="C20" s="50">
        <f>'Income Statement yr 1'!C37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f t="shared" si="4"/>
        <v>0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" customHeight="1">
      <c r="A21" s="49" t="s">
        <v>37</v>
      </c>
      <c r="B21" s="50"/>
      <c r="C21" s="50">
        <f>'Income Statement yr 1'!C38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f t="shared" si="4"/>
        <v>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" customHeight="1">
      <c r="A22" s="49" t="s">
        <v>38</v>
      </c>
      <c r="B22" s="50" t="e">
        <f>#REF!</f>
        <v>#REF!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 t="e">
        <f t="shared" si="4"/>
        <v>#REF!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" customHeight="1">
      <c r="A23" s="51" t="s">
        <v>39</v>
      </c>
      <c r="B23" s="50" t="e">
        <f t="shared" ref="B23:O23" si="5">SUM(B13:B22)</f>
        <v>#REF!</v>
      </c>
      <c r="C23" s="50">
        <f t="shared" si="5"/>
        <v>0</v>
      </c>
      <c r="D23" s="50">
        <f t="shared" si="5"/>
        <v>0</v>
      </c>
      <c r="E23" s="50">
        <f t="shared" si="5"/>
        <v>0</v>
      </c>
      <c r="F23" s="50">
        <f t="shared" si="5"/>
        <v>0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50">
        <f t="shared" si="5"/>
        <v>0</v>
      </c>
      <c r="K23" s="50">
        <f t="shared" si="5"/>
        <v>0</v>
      </c>
      <c r="L23" s="50">
        <f t="shared" si="5"/>
        <v>0</v>
      </c>
      <c r="M23" s="50">
        <f t="shared" si="5"/>
        <v>0</v>
      </c>
      <c r="N23" s="50">
        <f t="shared" si="5"/>
        <v>0</v>
      </c>
      <c r="O23" s="50" t="e">
        <f t="shared" si="5"/>
        <v>#REF!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" customHeight="1">
      <c r="A24" s="49" t="s">
        <v>40</v>
      </c>
      <c r="B24" s="50" t="e">
        <f>#REF!</f>
        <v>#REF!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 t="e">
        <f t="shared" ref="O24:O25" si="6">SUM(B24:N24)</f>
        <v>#REF!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" customHeight="1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>
        <f t="shared" si="6"/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" customHeight="1">
      <c r="A26" s="51" t="s">
        <v>42</v>
      </c>
      <c r="B26" s="50" t="e">
        <f t="shared" ref="B26:O26" si="7">SUM(B23:B25)</f>
        <v>#REF!</v>
      </c>
      <c r="C26" s="50">
        <f t="shared" si="7"/>
        <v>0</v>
      </c>
      <c r="D26" s="50">
        <f t="shared" si="7"/>
        <v>0</v>
      </c>
      <c r="E26" s="50">
        <f t="shared" si="7"/>
        <v>0</v>
      </c>
      <c r="F26" s="50">
        <f t="shared" si="7"/>
        <v>0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 t="e">
        <f t="shared" si="7"/>
        <v>#REF!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25.5" customHeight="1">
      <c r="A27" s="51" t="s">
        <v>52</v>
      </c>
      <c r="B27" s="50" t="e">
        <f t="shared" ref="B27:O27" si="8">(B10-B26)</f>
        <v>#REF!</v>
      </c>
      <c r="C27" s="50" t="e">
        <f t="shared" si="8"/>
        <v>#REF!</v>
      </c>
      <c r="D27" s="50" t="e">
        <f t="shared" si="8"/>
        <v>#REF!</v>
      </c>
      <c r="E27" s="50" t="e">
        <f t="shared" si="8"/>
        <v>#REF!</v>
      </c>
      <c r="F27" s="50" t="e">
        <f t="shared" si="8"/>
        <v>#REF!</v>
      </c>
      <c r="G27" s="50" t="e">
        <f t="shared" si="8"/>
        <v>#REF!</v>
      </c>
      <c r="H27" s="50" t="e">
        <f t="shared" si="8"/>
        <v>#REF!</v>
      </c>
      <c r="I27" s="50" t="e">
        <f t="shared" si="8"/>
        <v>#REF!</v>
      </c>
      <c r="J27" s="50" t="e">
        <f t="shared" si="8"/>
        <v>#REF!</v>
      </c>
      <c r="K27" s="50" t="e">
        <f t="shared" si="8"/>
        <v>#REF!</v>
      </c>
      <c r="L27" s="50" t="e">
        <f t="shared" si="8"/>
        <v>#REF!</v>
      </c>
      <c r="M27" s="50" t="e">
        <f t="shared" si="8"/>
        <v>#REF!</v>
      </c>
      <c r="N27" s="50" t="e">
        <f t="shared" si="8"/>
        <v>#REF!</v>
      </c>
      <c r="O27" s="50" t="e">
        <f t="shared" si="8"/>
        <v>#REF!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7.5" customHeight="1">
      <c r="A28" s="3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 customHeight="1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>
      <c r="A30" s="4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>
      <c r="A31" s="4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 customHeight="1">
      <c r="A32" s="4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 customHeight="1">
      <c r="A33" s="4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 customHeight="1">
      <c r="A34" s="4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4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 customHeight="1">
      <c r="A37" s="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>
      <c r="A38" s="4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4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4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4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4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4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4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4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4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>
      <c r="A50" s="4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4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4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>
      <c r="A56" s="4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4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4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4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4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4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4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4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4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4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4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>
      <c r="A69" s="4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>
      <c r="A70" s="4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>
      <c r="A71" s="4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>
      <c r="A72" s="4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>
      <c r="A73" s="4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>
      <c r="A74" s="4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>
      <c r="A75" s="4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4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4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4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4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4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4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>
      <c r="A82" s="4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>
      <c r="A83" s="4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>
      <c r="A84" s="4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>
      <c r="A85" s="4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>
      <c r="A86" s="4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>
      <c r="A87" s="4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>
      <c r="A88" s="4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>
      <c r="A89" s="4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>
      <c r="A90" s="4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>
      <c r="A93" s="4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>
      <c r="A94" s="4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>
      <c r="A95" s="4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>
      <c r="A96" s="4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>
      <c r="A97" s="4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>
      <c r="A98" s="4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>
      <c r="A99" s="4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>
      <c r="A100" s="4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>
      <c r="A101" s="4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>
      <c r="A102" s="4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>
      <c r="A103" s="4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>
      <c r="A104" s="4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>
      <c r="A105" s="4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4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>
      <c r="A107" s="4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4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>
      <c r="A109" s="4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4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4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4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4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>
      <c r="A114" s="4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>
      <c r="A115" s="4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>
      <c r="A116" s="4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>
      <c r="A117" s="4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>
      <c r="A118" s="4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>
      <c r="A119" s="4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4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4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4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4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4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4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4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4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4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4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4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4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4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4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4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4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4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4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4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4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4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4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4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4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4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4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4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4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4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4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4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4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4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4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4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4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4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4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4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>
      <c r="A159" s="4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>
      <c r="A160" s="4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>
      <c r="A161" s="4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>
      <c r="A162" s="4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>
      <c r="A163" s="4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>
      <c r="A164" s="4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>
      <c r="A165" s="4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>
      <c r="A166" s="4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>
      <c r="A167" s="4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>
      <c r="A168" s="4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>
      <c r="A169" s="4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>
      <c r="A170" s="4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>
      <c r="A171" s="4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>
      <c r="A172" s="4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>
      <c r="A173" s="4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>
      <c r="A174" s="4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>
      <c r="A175" s="4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4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>
      <c r="A177" s="4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4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4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4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4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>
      <c r="A182" s="4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>
      <c r="A183" s="4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>
      <c r="A184" s="4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>
      <c r="A185" s="4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>
      <c r="A186" s="4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>
      <c r="A187" s="4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>
      <c r="A188" s="4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>
      <c r="A189" s="4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>
      <c r="A190" s="4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>
      <c r="A191" s="4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>
      <c r="A192" s="4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>
      <c r="A193" s="4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>
      <c r="A194" s="4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>
      <c r="A195" s="4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>
      <c r="A196" s="4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>
      <c r="A197" s="4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>
      <c r="A198" s="4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>
      <c r="A199" s="4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>
      <c r="A200" s="4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>
      <c r="A201" s="4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>
      <c r="A202" s="4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>
      <c r="A203" s="4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>
      <c r="A204" s="4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>
      <c r="A205" s="4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>
      <c r="A206" s="4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>
      <c r="A207" s="4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>
      <c r="A208" s="4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>
      <c r="A209" s="4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4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>
      <c r="A211" s="4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4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4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4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4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>
      <c r="A216" s="4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>
      <c r="A217" s="4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>
      <c r="A218" s="4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>
      <c r="A219" s="4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>
      <c r="A220" s="4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>
      <c r="A221" s="4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>
      <c r="A222" s="4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4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4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4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4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4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4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4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4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4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4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4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4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4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4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4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4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4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>
      <c r="A240" s="4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>
      <c r="A241" s="4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>
      <c r="A242" s="4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>
      <c r="A243" s="4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4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>
      <c r="A245" s="4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4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4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4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4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>
      <c r="A250" s="4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>
      <c r="A251" s="4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>
      <c r="A252" s="4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>
      <c r="A253" s="4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>
      <c r="A254" s="4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>
      <c r="A255" s="4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>
      <c r="A256" s="4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>
      <c r="A257" s="4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>
      <c r="A258" s="4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>
      <c r="A259" s="4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>
      <c r="A260" s="4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>
      <c r="A261" s="4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>
      <c r="A262" s="4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>
      <c r="A263" s="4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>
      <c r="A264" s="4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>
      <c r="A265" s="4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>
      <c r="A266" s="4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>
      <c r="A267" s="4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>
      <c r="A268" s="4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>
      <c r="A269" s="4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>
      <c r="A270" s="4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>
      <c r="A271" s="4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>
      <c r="A272" s="4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>
      <c r="A273" s="4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>
      <c r="A274" s="4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>
      <c r="A275" s="4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>
      <c r="A276" s="4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>
      <c r="A277" s="4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>
      <c r="A278" s="4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>
      <c r="A279" s="4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>
      <c r="A280" s="4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>
      <c r="A281" s="4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>
      <c r="A282" s="4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>
      <c r="A283" s="4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>
      <c r="A284" s="4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>
      <c r="A285" s="4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>
      <c r="A286" s="4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>
      <c r="A287" s="4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>
      <c r="A288" s="4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>
      <c r="A289" s="4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>
      <c r="A290" s="4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>
      <c r="A291" s="4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>
      <c r="A292" s="4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>
      <c r="A293" s="4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>
      <c r="A294" s="4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>
      <c r="A295" s="4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>
      <c r="A296" s="4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>
      <c r="A297" s="4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>
      <c r="A298" s="4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>
      <c r="A299" s="4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>
      <c r="A300" s="4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>
      <c r="A301" s="4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>
      <c r="A302" s="4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>
      <c r="A303" s="4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>
      <c r="A304" s="4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>
      <c r="A305" s="4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>
      <c r="A306" s="4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>
      <c r="A307" s="4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>
      <c r="A308" s="4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>
      <c r="A309" s="4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>
      <c r="A310" s="4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>
      <c r="A311" s="4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>
      <c r="A312" s="4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>
      <c r="A313" s="4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>
      <c r="A314" s="4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>
      <c r="A315" s="4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>
      <c r="A316" s="4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>
      <c r="A317" s="4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>
      <c r="A318" s="4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>
      <c r="A319" s="4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>
      <c r="A320" s="4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>
      <c r="A321" s="4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>
      <c r="A322" s="4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>
      <c r="A323" s="4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>
      <c r="A324" s="4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>
      <c r="A325" s="4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>
      <c r="A326" s="4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>
      <c r="A327" s="4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>
      <c r="A328" s="4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>
      <c r="A329" s="4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>
      <c r="A330" s="4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>
      <c r="A331" s="4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>
      <c r="A332" s="4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>
      <c r="A333" s="4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>
      <c r="A334" s="4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>
      <c r="A335" s="4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>
      <c r="A336" s="4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>
      <c r="A337" s="4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>
      <c r="A338" s="4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>
      <c r="A339" s="4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>
      <c r="A340" s="4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>
      <c r="A341" s="4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>
      <c r="A342" s="4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>
      <c r="A343" s="4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>
      <c r="A344" s="4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>
      <c r="A345" s="4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>
      <c r="A346" s="4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>
      <c r="A347" s="4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>
      <c r="A348" s="4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>
      <c r="A349" s="4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>
      <c r="A350" s="4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>
      <c r="A351" s="4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>
      <c r="A352" s="4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>
      <c r="A353" s="4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>
      <c r="A354" s="4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>
      <c r="A355" s="4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>
      <c r="A356" s="4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>
      <c r="A357" s="4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>
      <c r="A358" s="4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>
      <c r="A359" s="4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>
      <c r="A360" s="4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>
      <c r="A361" s="4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>
      <c r="A362" s="4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>
      <c r="A363" s="4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>
      <c r="A364" s="4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>
      <c r="A365" s="4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>
      <c r="A366" s="4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>
      <c r="A367" s="4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>
      <c r="A368" s="4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>
      <c r="A369" s="4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>
      <c r="A370" s="4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>
      <c r="A371" s="4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>
      <c r="A372" s="4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>
      <c r="A373" s="4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>
      <c r="A374" s="4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>
      <c r="A375" s="4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>
      <c r="A376" s="4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>
      <c r="A377" s="4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>
      <c r="A378" s="4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>
      <c r="A379" s="4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>
      <c r="A380" s="4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>
      <c r="A381" s="4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>
      <c r="A382" s="4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>
      <c r="A383" s="4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>
      <c r="A384" s="4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>
      <c r="A385" s="4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>
      <c r="A386" s="4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>
      <c r="A387" s="4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>
      <c r="A388" s="4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>
      <c r="A389" s="4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>
      <c r="A390" s="4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>
      <c r="A391" s="4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>
      <c r="A392" s="4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>
      <c r="A393" s="4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>
      <c r="A394" s="4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>
      <c r="A395" s="4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>
      <c r="A396" s="4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>
      <c r="A397" s="4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>
      <c r="A398" s="4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>
      <c r="A399" s="4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>
      <c r="A400" s="4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>
      <c r="A401" s="4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>
      <c r="A402" s="4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>
      <c r="A403" s="4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>
      <c r="A404" s="4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>
      <c r="A405" s="4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>
      <c r="A406" s="4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>
      <c r="A407" s="4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>
      <c r="A408" s="4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>
      <c r="A409" s="4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>
      <c r="A410" s="4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>
      <c r="A411" s="4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>
      <c r="A412" s="4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>
      <c r="A413" s="4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>
      <c r="A414" s="4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>
      <c r="A415" s="4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>
      <c r="A416" s="4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>
      <c r="A417" s="4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>
      <c r="A418" s="4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>
      <c r="A419" s="4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>
      <c r="A420" s="4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>
      <c r="A421" s="4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>
      <c r="A422" s="4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>
      <c r="A423" s="4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>
      <c r="A424" s="4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>
      <c r="A425" s="4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>
      <c r="A426" s="4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>
      <c r="A427" s="4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>
      <c r="A428" s="4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>
      <c r="A429" s="4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>
      <c r="A430" s="4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>
      <c r="A431" s="4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>
      <c r="A432" s="4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>
      <c r="A433" s="4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>
      <c r="A434" s="4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>
      <c r="A435" s="4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>
      <c r="A436" s="4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>
      <c r="A437" s="4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>
      <c r="A438" s="4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>
      <c r="A439" s="4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>
      <c r="A440" s="4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>
      <c r="A441" s="4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>
      <c r="A442" s="4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>
      <c r="A443" s="4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>
      <c r="A444" s="4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>
      <c r="A445" s="4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>
      <c r="A446" s="4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>
      <c r="A447" s="4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>
      <c r="A448" s="4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>
      <c r="A449" s="4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>
      <c r="A450" s="4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>
      <c r="A451" s="4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>
      <c r="A452" s="4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>
      <c r="A453" s="4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>
      <c r="A454" s="4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>
      <c r="A455" s="4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>
      <c r="A456" s="4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>
      <c r="A457" s="4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>
      <c r="A458" s="4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>
      <c r="A459" s="4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>
      <c r="A460" s="4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>
      <c r="A461" s="4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>
      <c r="A462" s="4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>
      <c r="A463" s="4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>
      <c r="A464" s="4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>
      <c r="A465" s="4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>
      <c r="A466" s="4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>
      <c r="A467" s="4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>
      <c r="A468" s="4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>
      <c r="A469" s="4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>
      <c r="A470" s="4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>
      <c r="A471" s="4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>
      <c r="A472" s="4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>
      <c r="A473" s="4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>
      <c r="A474" s="4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>
      <c r="A475" s="4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>
      <c r="A476" s="4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>
      <c r="A477" s="4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>
      <c r="A478" s="4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>
      <c r="A479" s="4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>
      <c r="A480" s="4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>
      <c r="A481" s="4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>
      <c r="A482" s="4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>
      <c r="A483" s="4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>
      <c r="A484" s="4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>
      <c r="A485" s="4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>
      <c r="A486" s="4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>
      <c r="A487" s="4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>
      <c r="A488" s="4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>
      <c r="A489" s="4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>
      <c r="A490" s="4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>
      <c r="A491" s="4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>
      <c r="A492" s="4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>
      <c r="A493" s="4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>
      <c r="A494" s="4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>
      <c r="A495" s="4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>
      <c r="A496" s="4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>
      <c r="A497" s="4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>
      <c r="A498" s="4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>
      <c r="A499" s="4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>
      <c r="A500" s="4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>
      <c r="A501" s="4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>
      <c r="A502" s="4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>
      <c r="A503" s="4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>
      <c r="A504" s="4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>
      <c r="A505" s="4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>
      <c r="A506" s="4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>
      <c r="A507" s="4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>
      <c r="A508" s="4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>
      <c r="A509" s="4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>
      <c r="A510" s="4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>
      <c r="A511" s="4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>
      <c r="A512" s="4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>
      <c r="A513" s="4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>
      <c r="A514" s="4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>
      <c r="A515" s="4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>
      <c r="A516" s="4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>
      <c r="A517" s="4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>
      <c r="A518" s="4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>
      <c r="A519" s="4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>
      <c r="A520" s="4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>
      <c r="A521" s="4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>
      <c r="A522" s="4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>
      <c r="A523" s="4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>
      <c r="A524" s="4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>
      <c r="A525" s="4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>
      <c r="A526" s="4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>
      <c r="A527" s="4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>
      <c r="A528" s="4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>
      <c r="A529" s="4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>
      <c r="A530" s="4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>
      <c r="A531" s="4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>
      <c r="A532" s="4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>
      <c r="A533" s="4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>
      <c r="A534" s="4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>
      <c r="A535" s="4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>
      <c r="A536" s="4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>
      <c r="A537" s="4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>
      <c r="A538" s="4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>
      <c r="A539" s="4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>
      <c r="A540" s="4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>
      <c r="A541" s="4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>
      <c r="A542" s="4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>
      <c r="A543" s="4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>
      <c r="A544" s="4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>
      <c r="A545" s="4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>
      <c r="A546" s="4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>
      <c r="A547" s="4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>
      <c r="A548" s="4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>
      <c r="A549" s="4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>
      <c r="A550" s="4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>
      <c r="A551" s="4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>
      <c r="A552" s="4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>
      <c r="A553" s="4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>
      <c r="A554" s="4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>
      <c r="A555" s="4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>
      <c r="A556" s="4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>
      <c r="A557" s="4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>
      <c r="A558" s="4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>
      <c r="A559" s="4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>
      <c r="A560" s="4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>
      <c r="A561" s="4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>
      <c r="A562" s="4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>
      <c r="A563" s="4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>
      <c r="A564" s="4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>
      <c r="A565" s="4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>
      <c r="A566" s="4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>
      <c r="A567" s="4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>
      <c r="A568" s="4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>
      <c r="A569" s="4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>
      <c r="A570" s="4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>
      <c r="A571" s="4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>
      <c r="A572" s="4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>
      <c r="A573" s="4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>
      <c r="A574" s="4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>
      <c r="A575" s="4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>
      <c r="A576" s="4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>
      <c r="A577" s="4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>
      <c r="A578" s="4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>
      <c r="A579" s="4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>
      <c r="A580" s="4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>
      <c r="A581" s="4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>
      <c r="A582" s="4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>
      <c r="A583" s="4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>
      <c r="A584" s="4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>
      <c r="A585" s="4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>
      <c r="A586" s="4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>
      <c r="A587" s="4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>
      <c r="A588" s="4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>
      <c r="A589" s="4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>
      <c r="A590" s="4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>
      <c r="A591" s="4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>
      <c r="A592" s="4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>
      <c r="A593" s="4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>
      <c r="A594" s="4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>
      <c r="A595" s="4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>
      <c r="A596" s="4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>
      <c r="A597" s="4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>
      <c r="A598" s="4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>
      <c r="A599" s="4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>
      <c r="A600" s="4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>
      <c r="A601" s="4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>
      <c r="A602" s="4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>
      <c r="A603" s="4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>
      <c r="A604" s="4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>
      <c r="A605" s="4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>
      <c r="A606" s="4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>
      <c r="A607" s="4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>
      <c r="A608" s="4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>
      <c r="A609" s="4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>
      <c r="A610" s="4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>
      <c r="A611" s="4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>
      <c r="A612" s="4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>
      <c r="A613" s="4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>
      <c r="A614" s="4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>
      <c r="A615" s="4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>
      <c r="A616" s="4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>
      <c r="A617" s="4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>
      <c r="A618" s="4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>
      <c r="A619" s="4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>
      <c r="A620" s="4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>
      <c r="A621" s="4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>
      <c r="A622" s="4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>
      <c r="A623" s="4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>
      <c r="A624" s="4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>
      <c r="A625" s="4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>
      <c r="A626" s="4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>
      <c r="A627" s="4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>
      <c r="A628" s="4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>
      <c r="A629" s="4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>
      <c r="A630" s="4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>
      <c r="A631" s="4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>
      <c r="A632" s="4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>
      <c r="A633" s="4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>
      <c r="A634" s="4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>
      <c r="A635" s="4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>
      <c r="A636" s="4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>
      <c r="A637" s="4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>
      <c r="A638" s="4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>
      <c r="A639" s="4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>
      <c r="A640" s="4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>
      <c r="A641" s="4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>
      <c r="A642" s="4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>
      <c r="A643" s="4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>
      <c r="A644" s="4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>
      <c r="A645" s="4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>
      <c r="A646" s="4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>
      <c r="A647" s="4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>
      <c r="A648" s="4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>
      <c r="A649" s="4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>
      <c r="A650" s="4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>
      <c r="A651" s="4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>
      <c r="A652" s="4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>
      <c r="A653" s="4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>
      <c r="A654" s="4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>
      <c r="A655" s="4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>
      <c r="A656" s="4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>
      <c r="A657" s="4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>
      <c r="A658" s="4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>
      <c r="A659" s="4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>
      <c r="A660" s="4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>
      <c r="A661" s="4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>
      <c r="A662" s="4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>
      <c r="A663" s="4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>
      <c r="A664" s="4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>
      <c r="A665" s="4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>
      <c r="A666" s="4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>
      <c r="A667" s="4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>
      <c r="A668" s="4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>
      <c r="A669" s="4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>
      <c r="A670" s="4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>
      <c r="A671" s="4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>
      <c r="A672" s="4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>
      <c r="A673" s="4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>
      <c r="A674" s="4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>
      <c r="A675" s="4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>
      <c r="A676" s="4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>
      <c r="A677" s="4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>
      <c r="A678" s="4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>
      <c r="A679" s="4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>
      <c r="A680" s="4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>
      <c r="A681" s="4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>
      <c r="A682" s="4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>
      <c r="A683" s="4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>
      <c r="A684" s="4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>
      <c r="A685" s="4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>
      <c r="A686" s="4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>
      <c r="A687" s="4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>
      <c r="A688" s="4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>
      <c r="A689" s="4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>
      <c r="A690" s="4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>
      <c r="A691" s="4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>
      <c r="A692" s="4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>
      <c r="A693" s="4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>
      <c r="A694" s="4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>
      <c r="A695" s="4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>
      <c r="A696" s="4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>
      <c r="A697" s="4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>
      <c r="A698" s="4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>
      <c r="A699" s="4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>
      <c r="A700" s="4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>
      <c r="A701" s="4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>
      <c r="A702" s="4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>
      <c r="A703" s="4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>
      <c r="A704" s="4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>
      <c r="A705" s="4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>
      <c r="A706" s="4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>
      <c r="A707" s="4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>
      <c r="A708" s="4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>
      <c r="A709" s="4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>
      <c r="A710" s="4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>
      <c r="A711" s="4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>
      <c r="A712" s="4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>
      <c r="A713" s="4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>
      <c r="A714" s="4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>
      <c r="A715" s="4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>
      <c r="A716" s="4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>
      <c r="A717" s="4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>
      <c r="A718" s="4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>
      <c r="A719" s="4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>
      <c r="A720" s="4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>
      <c r="A721" s="4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>
      <c r="A722" s="4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>
      <c r="A723" s="4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>
      <c r="A724" s="4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>
      <c r="A725" s="4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>
      <c r="A726" s="4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>
      <c r="A727" s="4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>
      <c r="A728" s="4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>
      <c r="A729" s="4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>
      <c r="A730" s="4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>
      <c r="A731" s="4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>
      <c r="A732" s="4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>
      <c r="A733" s="4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>
      <c r="A734" s="4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>
      <c r="A735" s="4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>
      <c r="A736" s="4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>
      <c r="A737" s="4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>
      <c r="A738" s="4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>
      <c r="A739" s="4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>
      <c r="A740" s="4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>
      <c r="A741" s="4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>
      <c r="A742" s="4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>
      <c r="A743" s="4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>
      <c r="A744" s="4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>
      <c r="A745" s="4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>
      <c r="A746" s="4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>
      <c r="A747" s="4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>
      <c r="A748" s="4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>
      <c r="A749" s="4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>
      <c r="A750" s="4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>
      <c r="A751" s="4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>
      <c r="A752" s="4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>
      <c r="A753" s="4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>
      <c r="A754" s="4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>
      <c r="A755" s="4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>
      <c r="A756" s="4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>
      <c r="A757" s="4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>
      <c r="A758" s="4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>
      <c r="A759" s="4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>
      <c r="A760" s="4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>
      <c r="A761" s="4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>
      <c r="A762" s="4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>
      <c r="A763" s="4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>
      <c r="A764" s="4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>
      <c r="A765" s="4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>
      <c r="A766" s="4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>
      <c r="A767" s="4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>
      <c r="A768" s="4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>
      <c r="A769" s="4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>
      <c r="A770" s="4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>
      <c r="A771" s="4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>
      <c r="A772" s="4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>
      <c r="A773" s="4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>
      <c r="A774" s="4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>
      <c r="A775" s="4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>
      <c r="A776" s="4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>
      <c r="A777" s="4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>
      <c r="A778" s="4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>
      <c r="A779" s="4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>
      <c r="A780" s="4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>
      <c r="A781" s="4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>
      <c r="A782" s="4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>
      <c r="A783" s="4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>
      <c r="A784" s="4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>
      <c r="A785" s="4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>
      <c r="A786" s="4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>
      <c r="A787" s="4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>
      <c r="A788" s="4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>
      <c r="A789" s="4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>
      <c r="A790" s="4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>
      <c r="A791" s="4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>
      <c r="A792" s="4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>
      <c r="A793" s="4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>
      <c r="A794" s="4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>
      <c r="A795" s="4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>
      <c r="A796" s="4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>
      <c r="A797" s="4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>
      <c r="A798" s="4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>
      <c r="A799" s="4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>
      <c r="A800" s="4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>
      <c r="A801" s="4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>
      <c r="A802" s="4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>
      <c r="A803" s="4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>
      <c r="A804" s="4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>
      <c r="A805" s="4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>
      <c r="A806" s="4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>
      <c r="A807" s="4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>
      <c r="A808" s="4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>
      <c r="A809" s="4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>
      <c r="A810" s="4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>
      <c r="A811" s="4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>
      <c r="A812" s="4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>
      <c r="A813" s="4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>
      <c r="A814" s="4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>
      <c r="A815" s="4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>
      <c r="A816" s="4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>
      <c r="A817" s="4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>
      <c r="A818" s="4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>
      <c r="A819" s="4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>
      <c r="A820" s="4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>
      <c r="A821" s="4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>
      <c r="A822" s="4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>
      <c r="A823" s="4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>
      <c r="A824" s="4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>
      <c r="A825" s="4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>
      <c r="A826" s="4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>
      <c r="A827" s="4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>
      <c r="A828" s="4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>
      <c r="A829" s="4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>
      <c r="A830" s="4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>
      <c r="A831" s="4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>
      <c r="A832" s="4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>
      <c r="A833" s="4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>
      <c r="A834" s="4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>
      <c r="A835" s="4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>
      <c r="A836" s="4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>
      <c r="A837" s="4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>
      <c r="A838" s="4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>
      <c r="A839" s="4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>
      <c r="A840" s="4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>
      <c r="A841" s="4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>
      <c r="A842" s="4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>
      <c r="A843" s="4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>
      <c r="A844" s="4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>
      <c r="A845" s="4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>
      <c r="A846" s="4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>
      <c r="A847" s="4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>
      <c r="A848" s="4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>
      <c r="A849" s="4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>
      <c r="A850" s="4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>
      <c r="A851" s="4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>
      <c r="A852" s="4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>
      <c r="A853" s="4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>
      <c r="A854" s="4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>
      <c r="A855" s="4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>
      <c r="A856" s="4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>
      <c r="A857" s="4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>
      <c r="A858" s="4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>
      <c r="A859" s="4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>
      <c r="A860" s="4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>
      <c r="A861" s="4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>
      <c r="A862" s="4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>
      <c r="A863" s="4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>
      <c r="A864" s="4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>
      <c r="A865" s="4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>
      <c r="A866" s="4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>
      <c r="A867" s="4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>
      <c r="A868" s="4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>
      <c r="A869" s="4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>
      <c r="A870" s="4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>
      <c r="A871" s="4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>
      <c r="A872" s="4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>
      <c r="A873" s="4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>
      <c r="A874" s="4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>
      <c r="A875" s="4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>
      <c r="A876" s="4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>
      <c r="A877" s="4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>
      <c r="A878" s="4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>
      <c r="A879" s="4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>
      <c r="A880" s="4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>
      <c r="A881" s="4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>
      <c r="A882" s="4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>
      <c r="A883" s="4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>
      <c r="A884" s="4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>
      <c r="A885" s="4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>
      <c r="A886" s="4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>
      <c r="A887" s="4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>
      <c r="A888" s="4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>
      <c r="A889" s="4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>
      <c r="A890" s="4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>
      <c r="A891" s="4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>
      <c r="A892" s="4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>
      <c r="A893" s="4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>
      <c r="A894" s="4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>
      <c r="A895" s="4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>
      <c r="A896" s="4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>
      <c r="A897" s="4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>
      <c r="A898" s="4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>
      <c r="A899" s="4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>
      <c r="A900" s="4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>
      <c r="A901" s="4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>
      <c r="A902" s="4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>
      <c r="A903" s="4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>
      <c r="A904" s="4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>
      <c r="A905" s="4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>
      <c r="A906" s="4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>
      <c r="A907" s="4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>
      <c r="A908" s="4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>
      <c r="A909" s="4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>
      <c r="A910" s="4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>
      <c r="A911" s="4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>
      <c r="A912" s="4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>
      <c r="A913" s="4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>
      <c r="A914" s="4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>
      <c r="A915" s="4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>
      <c r="A916" s="4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>
      <c r="A917" s="4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>
      <c r="A918" s="4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>
      <c r="A919" s="4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>
      <c r="A920" s="4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>
      <c r="A921" s="4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>
      <c r="A922" s="4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>
      <c r="A923" s="4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>
      <c r="A924" s="4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>
      <c r="A925" s="4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>
      <c r="A926" s="4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>
      <c r="A927" s="4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>
      <c r="A928" s="4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>
      <c r="A929" s="4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>
      <c r="A930" s="4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>
      <c r="A931" s="4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>
      <c r="A932" s="4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>
      <c r="A933" s="4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>
      <c r="A934" s="4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>
      <c r="A935" s="4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>
      <c r="A936" s="4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>
      <c r="A937" s="4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>
      <c r="A938" s="4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>
      <c r="A939" s="4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>
      <c r="A940" s="4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>
      <c r="A941" s="4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>
      <c r="A942" s="4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>
      <c r="A943" s="4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>
      <c r="A944" s="4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>
      <c r="A945" s="4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>
      <c r="A946" s="4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>
      <c r="A947" s="4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>
      <c r="A948" s="4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>
      <c r="A949" s="4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>
      <c r="A950" s="4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>
      <c r="A951" s="4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>
      <c r="A952" s="4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>
      <c r="A953" s="4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>
      <c r="A954" s="4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>
      <c r="A955" s="4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>
      <c r="A956" s="4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>
      <c r="A957" s="4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>
      <c r="A958" s="4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>
      <c r="A959" s="4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>
      <c r="A960" s="4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>
      <c r="A961" s="4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>
      <c r="A962" s="4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>
      <c r="A963" s="4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>
      <c r="A964" s="4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>
      <c r="A965" s="4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>
      <c r="A966" s="4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>
      <c r="A967" s="4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>
      <c r="A968" s="4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>
      <c r="A969" s="4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>
      <c r="A970" s="4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>
      <c r="A971" s="4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>
      <c r="A972" s="4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>
      <c r="A973" s="4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>
      <c r="A974" s="4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>
      <c r="A975" s="4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>
      <c r="A976" s="4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>
      <c r="A977" s="4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>
      <c r="A978" s="4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>
      <c r="A979" s="4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>
      <c r="A980" s="4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>
      <c r="A981" s="4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>
      <c r="A982" s="4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>
      <c r="A983" s="4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>
      <c r="A984" s="4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>
      <c r="A985" s="4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>
      <c r="A986" s="4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>
      <c r="A987" s="4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>
      <c r="A988" s="4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>
      <c r="A989" s="4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>
      <c r="A990" s="4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>
      <c r="A991" s="4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>
      <c r="A992" s="4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>
      <c r="A993" s="4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>
      <c r="A994" s="4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>
      <c r="A995" s="4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>
      <c r="A996" s="4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>
      <c r="A997" s="4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>
      <c r="A998" s="4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>
      <c r="A999" s="4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>
      <c r="A1000" s="4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workbookViewId="0">
      <selection activeCell="A7" sqref="A7"/>
    </sheetView>
  </sheetViews>
  <sheetFormatPr defaultColWidth="14.42578125" defaultRowHeight="15" customHeight="1"/>
  <cols>
    <col min="1" max="1" width="26" customWidth="1"/>
    <col min="2" max="2" width="6" customWidth="1"/>
    <col min="3" max="3" width="6.85546875" customWidth="1"/>
    <col min="4" max="4" width="6.5703125" customWidth="1"/>
    <col min="5" max="5" width="7.7109375" customWidth="1"/>
    <col min="6" max="6" width="7.140625" customWidth="1"/>
    <col min="7" max="7" width="3.140625" customWidth="1"/>
    <col min="8" max="9" width="7" customWidth="1"/>
    <col min="10" max="11" width="6.85546875" customWidth="1"/>
    <col min="12" max="12" width="5.7109375" customWidth="1"/>
    <col min="13" max="26" width="8" customWidth="1"/>
  </cols>
  <sheetData>
    <row r="1" spans="1:26" ht="20.25" customHeight="1">
      <c r="A1" s="1" t="s">
        <v>53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70" t="s">
        <v>54</v>
      </c>
      <c r="D4" s="71"/>
      <c r="E4" s="71"/>
      <c r="F4" s="72"/>
      <c r="G4" s="2"/>
      <c r="H4" s="70" t="s">
        <v>55</v>
      </c>
      <c r="I4" s="71"/>
      <c r="J4" s="71"/>
      <c r="K4" s="7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.25" customHeight="1">
      <c r="A5" s="5"/>
      <c r="B5" s="5"/>
      <c r="C5" s="55" t="s">
        <v>56</v>
      </c>
      <c r="D5" s="56" t="s">
        <v>57</v>
      </c>
      <c r="E5" s="56" t="s">
        <v>58</v>
      </c>
      <c r="F5" s="56" t="s">
        <v>59</v>
      </c>
      <c r="G5" s="7"/>
      <c r="H5" s="7" t="s">
        <v>56</v>
      </c>
      <c r="I5" s="7" t="s">
        <v>57</v>
      </c>
      <c r="J5" s="7" t="s">
        <v>58</v>
      </c>
      <c r="K5" s="7" t="s">
        <v>59</v>
      </c>
      <c r="L5" s="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4" customFormat="1" ht="12.75" customHeight="1">
      <c r="A6" s="125" t="s">
        <v>73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2.75" customHeight="1">
      <c r="A7" s="116" t="s">
        <v>74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16" t="s">
        <v>75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83" t="s">
        <v>76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28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24" customFormat="1" ht="12.75" customHeight="1">
      <c r="A11" s="120" t="s">
        <v>5</v>
      </c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12.75" customHeight="1">
      <c r="A12" s="83" t="s">
        <v>137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83" t="s">
        <v>138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83" t="s">
        <v>139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83" t="s">
        <v>140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5.5" customHeight="1">
      <c r="A16" s="16" t="s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8.25" customHeight="1">
      <c r="A17" s="19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24" customFormat="1" ht="12.75" customHeight="1">
      <c r="A18" s="120" t="s">
        <v>7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2.75" customHeight="1">
      <c r="A19" s="13" t="s">
        <v>8</v>
      </c>
      <c r="B19" s="64"/>
      <c r="C19" s="59"/>
      <c r="D19" s="59"/>
      <c r="E19" s="59"/>
      <c r="F19" s="59"/>
      <c r="G19" s="59"/>
      <c r="H19" s="59"/>
      <c r="I19" s="59"/>
      <c r="J19" s="59"/>
      <c r="K19" s="5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3" t="s">
        <v>9</v>
      </c>
      <c r="B20" s="64"/>
      <c r="C20" s="59"/>
      <c r="D20" s="59"/>
      <c r="E20" s="59"/>
      <c r="F20" s="59"/>
      <c r="G20" s="59"/>
      <c r="H20" s="59"/>
      <c r="I20" s="59"/>
      <c r="J20" s="59"/>
      <c r="K20" s="5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3" t="s">
        <v>1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23" t="s">
        <v>10</v>
      </c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16" t="s">
        <v>11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2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8.25" customHeight="1">
      <c r="A24" s="19"/>
      <c r="B24" s="67"/>
      <c r="C24" s="57"/>
      <c r="D24" s="57"/>
      <c r="E24" s="57"/>
      <c r="F24" s="57"/>
      <c r="G24" s="57"/>
      <c r="H24" s="57"/>
      <c r="I24" s="57"/>
      <c r="J24" s="57"/>
      <c r="K24" s="57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24" customFormat="1" ht="12.75" customHeight="1">
      <c r="A25" s="131" t="s">
        <v>2</v>
      </c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12.75" customHeight="1">
      <c r="A26" s="82" t="s">
        <v>78</v>
      </c>
      <c r="B26" s="68"/>
      <c r="C26" s="59"/>
      <c r="D26" s="59"/>
      <c r="E26" s="59"/>
      <c r="F26" s="59"/>
      <c r="G26" s="59"/>
      <c r="H26" s="59"/>
      <c r="I26" s="59"/>
      <c r="J26" s="59"/>
      <c r="K26" s="59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>
      <c r="A27" s="19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24" customFormat="1" ht="12.75" customHeight="1">
      <c r="A28" s="120" t="s">
        <v>12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2.75" customHeight="1">
      <c r="A29" s="85" t="s">
        <v>80</v>
      </c>
      <c r="B29" s="68"/>
      <c r="C29" s="59"/>
      <c r="D29" s="59"/>
      <c r="E29" s="59"/>
      <c r="F29" s="59"/>
      <c r="G29" s="59"/>
      <c r="H29" s="59"/>
      <c r="I29" s="59"/>
      <c r="J29" s="59"/>
      <c r="K29" s="5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5.5" customHeight="1">
      <c r="A30" s="86" t="s">
        <v>81</v>
      </c>
      <c r="B30" s="64"/>
      <c r="C30" s="59"/>
      <c r="D30" s="59"/>
      <c r="E30" s="59"/>
      <c r="F30" s="59"/>
      <c r="G30" s="59"/>
      <c r="H30" s="59"/>
      <c r="I30" s="59"/>
      <c r="J30" s="59"/>
      <c r="K30" s="5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87" t="s">
        <v>82</v>
      </c>
      <c r="B31" s="69"/>
      <c r="C31" s="66"/>
      <c r="D31" s="66"/>
      <c r="E31" s="66"/>
      <c r="F31" s="66"/>
      <c r="G31" s="66"/>
      <c r="H31" s="66"/>
      <c r="I31" s="66"/>
      <c r="J31" s="66"/>
      <c r="K31" s="66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7.25" customHeight="1">
      <c r="A32" s="88" t="s">
        <v>15</v>
      </c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7.25" customHeight="1">
      <c r="A33" s="87" t="s">
        <v>83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88" t="s">
        <v>17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88" t="s">
        <v>19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87" t="s">
        <v>84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88" t="s">
        <v>21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88" t="s">
        <v>22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>
      <c r="A39" s="23" t="s">
        <v>24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6" t="s">
        <v>26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8.25" customHeight="1">
      <c r="A41" s="19"/>
      <c r="B41" s="67"/>
      <c r="C41" s="57"/>
      <c r="D41" s="57"/>
      <c r="E41" s="57"/>
      <c r="F41" s="57"/>
      <c r="G41" s="57"/>
      <c r="H41" s="57"/>
      <c r="I41" s="57"/>
      <c r="J41" s="57"/>
      <c r="K41" s="57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24" customFormat="1" ht="12.75" customHeight="1">
      <c r="A42" s="134" t="s">
        <v>85</v>
      </c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12.75" customHeight="1">
      <c r="A43" s="84" t="s">
        <v>86</v>
      </c>
      <c r="B43" s="119"/>
      <c r="C43" s="80"/>
      <c r="D43" s="80"/>
      <c r="E43" s="80"/>
      <c r="F43" s="80"/>
      <c r="G43" s="80"/>
      <c r="H43" s="80"/>
      <c r="I43" s="80"/>
      <c r="J43" s="80"/>
      <c r="K43" s="80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84" t="s">
        <v>88</v>
      </c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>
      <c r="A45" s="84" t="s">
        <v>87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>
      <c r="A46" s="2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24" customFormat="1" ht="12.75" customHeight="1">
      <c r="A47" s="135" t="s">
        <v>90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2.75" customHeight="1">
      <c r="A48" s="2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>
      <c r="A49" s="2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2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2"/>
      <c r="B51" s="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2"/>
      <c r="B52" s="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2"/>
      <c r="B54" s="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2"/>
      <c r="B55" s="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2"/>
      <c r="B56" s="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2"/>
      <c r="B57" s="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2"/>
      <c r="B58" s="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2"/>
      <c r="B59" s="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2"/>
      <c r="B60" s="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2"/>
      <c r="B61" s="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2"/>
      <c r="B62" s="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2"/>
      <c r="B63" s="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2"/>
      <c r="B64" s="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2"/>
      <c r="B65" s="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2"/>
      <c r="B66" s="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2"/>
      <c r="B67" s="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2"/>
      <c r="B68" s="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2"/>
      <c r="B69" s="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2"/>
      <c r="B70" s="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2"/>
      <c r="B71" s="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2"/>
      <c r="B72" s="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2"/>
      <c r="B73" s="2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2"/>
      <c r="B74" s="2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2"/>
      <c r="B75" s="2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2"/>
      <c r="B76" s="2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2"/>
      <c r="B77" s="2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2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2"/>
      <c r="B79" s="2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2"/>
      <c r="B80" s="2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2"/>
      <c r="B81" s="2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2"/>
      <c r="B82" s="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2"/>
      <c r="B83" s="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2"/>
      <c r="B84" s="2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2"/>
      <c r="B85" s="2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2"/>
      <c r="B86" s="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2"/>
      <c r="B87" s="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2"/>
      <c r="B88" s="2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2"/>
      <c r="B89" s="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2"/>
      <c r="B90" s="2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2"/>
      <c r="B91" s="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2"/>
      <c r="B92" s="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2"/>
      <c r="B93" s="2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2"/>
      <c r="B94" s="2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2"/>
      <c r="B95" s="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2"/>
      <c r="B96" s="2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2"/>
      <c r="B97" s="2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2"/>
      <c r="B98" s="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2"/>
      <c r="B99" s="2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2"/>
      <c r="B100" s="2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2"/>
      <c r="B101" s="2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2"/>
      <c r="B102" s="2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2"/>
      <c r="B103" s="2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2"/>
      <c r="B104" s="2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2"/>
      <c r="B105" s="2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2"/>
      <c r="B106" s="2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2"/>
      <c r="B107" s="2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2"/>
      <c r="B108" s="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2"/>
      <c r="B109" s="2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2"/>
      <c r="B110" s="2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2"/>
      <c r="B111" s="2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2"/>
      <c r="B112" s="2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2"/>
      <c r="B113" s="2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2"/>
      <c r="B114" s="2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2"/>
      <c r="B115" s="2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2"/>
      <c r="B116" s="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2"/>
      <c r="B117" s="2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2"/>
      <c r="B118" s="2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2"/>
      <c r="B119" s="2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2"/>
      <c r="B120" s="2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2"/>
      <c r="B121" s="2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2"/>
      <c r="B122" s="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2"/>
      <c r="B123" s="2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2"/>
      <c r="B124" s="2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2"/>
      <c r="B125" s="2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2"/>
      <c r="B126" s="2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2"/>
      <c r="B127" s="2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2"/>
      <c r="B128" s="2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2"/>
      <c r="B129" s="2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2"/>
      <c r="B130" s="2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2"/>
      <c r="B131" s="2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2"/>
      <c r="B132" s="2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2"/>
      <c r="B133" s="2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2"/>
      <c r="B134" s="2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2"/>
      <c r="B135" s="2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2"/>
      <c r="B136" s="2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2"/>
      <c r="B137" s="2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2"/>
      <c r="B138" s="2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2"/>
      <c r="B139" s="2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2"/>
      <c r="B140" s="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2"/>
      <c r="B141" s="2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2"/>
      <c r="B142" s="2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2"/>
      <c r="B143" s="2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2"/>
      <c r="B144" s="2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2"/>
      <c r="B145" s="2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2"/>
      <c r="B146" s="2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2"/>
      <c r="B147" s="2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2"/>
      <c r="B148" s="2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2"/>
      <c r="B149" s="2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2"/>
      <c r="B150" s="2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2"/>
      <c r="B151" s="2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2"/>
      <c r="B152" s="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2"/>
      <c r="B153" s="2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2"/>
      <c r="B154" s="2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2"/>
      <c r="B155" s="2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2"/>
      <c r="B156" s="2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2"/>
      <c r="B157" s="2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2"/>
      <c r="B158" s="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2"/>
      <c r="B159" s="2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2"/>
      <c r="B160" s="2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2"/>
      <c r="B161" s="2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2"/>
      <c r="B162" s="2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2"/>
      <c r="B163" s="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2"/>
      <c r="B164" s="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2"/>
      <c r="B165" s="2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2"/>
      <c r="B166" s="2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2"/>
      <c r="B167" s="2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2"/>
      <c r="B168" s="2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2"/>
      <c r="B169" s="2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2"/>
      <c r="B170" s="2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2"/>
      <c r="B171" s="2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2"/>
      <c r="B172" s="2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2"/>
      <c r="B173" s="2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2"/>
      <c r="B174" s="2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2"/>
      <c r="B175" s="2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2"/>
      <c r="B176" s="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2"/>
      <c r="B177" s="2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2"/>
      <c r="B178" s="2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2"/>
      <c r="B179" s="2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2"/>
      <c r="B180" s="2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2"/>
      <c r="B181" s="2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2"/>
      <c r="B182" s="2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2"/>
      <c r="B183" s="2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2"/>
      <c r="B184" s="2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2"/>
      <c r="B185" s="2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2"/>
      <c r="B186" s="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2"/>
      <c r="B187" s="2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2"/>
      <c r="B188" s="2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2"/>
      <c r="B189" s="2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2"/>
      <c r="B190" s="2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2"/>
      <c r="B191" s="2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2"/>
      <c r="B192" s="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2"/>
      <c r="B193" s="2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2"/>
      <c r="B194" s="2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2"/>
      <c r="B195" s="2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2"/>
      <c r="B196" s="2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2"/>
      <c r="B197" s="2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2"/>
      <c r="B198" s="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2"/>
      <c r="B199" s="2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2"/>
      <c r="B200" s="2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2"/>
      <c r="B201" s="2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2"/>
      <c r="B202" s="2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2"/>
      <c r="B203" s="2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2"/>
      <c r="B204" s="2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2"/>
      <c r="B205" s="2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2"/>
      <c r="B206" s="2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2"/>
      <c r="B207" s="2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2"/>
      <c r="B208" s="2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2"/>
      <c r="B209" s="2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2"/>
      <c r="B210" s="2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2"/>
      <c r="B211" s="2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2"/>
      <c r="B212" s="2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2"/>
      <c r="B213" s="2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2"/>
      <c r="B214" s="2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2"/>
      <c r="B215" s="2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2"/>
      <c r="B216" s="2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2"/>
      <c r="B217" s="2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2"/>
      <c r="B218" s="2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2"/>
      <c r="B219" s="2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2"/>
      <c r="B220" s="2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2"/>
      <c r="B221" s="2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2"/>
      <c r="B222" s="2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2"/>
      <c r="B223" s="2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2"/>
      <c r="B224" s="2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2"/>
      <c r="B225" s="2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2"/>
      <c r="B226" s="2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2"/>
      <c r="B227" s="2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2"/>
      <c r="B228" s="2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2"/>
      <c r="B229" s="2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2"/>
      <c r="B230" s="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2"/>
      <c r="B231" s="2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2"/>
      <c r="B232" s="2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2"/>
      <c r="B233" s="2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2"/>
      <c r="B234" s="2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2"/>
      <c r="B235" s="2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2"/>
      <c r="B236" s="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2"/>
      <c r="B237" s="2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2"/>
      <c r="B238" s="2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2"/>
      <c r="B239" s="2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2"/>
      <c r="B240" s="2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2"/>
      <c r="B241" s="2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2"/>
      <c r="B242" s="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2"/>
      <c r="B243" s="2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2"/>
      <c r="B244" s="2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2"/>
      <c r="B245" s="2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2"/>
      <c r="B246" s="2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2"/>
      <c r="B247" s="2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2"/>
      <c r="B248" s="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2"/>
      <c r="B249" s="2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2"/>
      <c r="B250" s="2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2"/>
      <c r="B251" s="2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2"/>
      <c r="B252" s="2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2"/>
      <c r="B253" s="2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2"/>
      <c r="B254" s="2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2"/>
      <c r="B255" s="2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2"/>
      <c r="B256" s="2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2"/>
      <c r="B257" s="2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2"/>
      <c r="B258" s="2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2"/>
      <c r="B259" s="2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2"/>
      <c r="B260" s="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2"/>
      <c r="B261" s="2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2"/>
      <c r="B262" s="2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2"/>
      <c r="B263" s="2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2"/>
      <c r="B264" s="2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2"/>
      <c r="B265" s="2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2"/>
      <c r="B266" s="2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2"/>
      <c r="B267" s="2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2"/>
      <c r="B268" s="2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2"/>
      <c r="B269" s="2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2"/>
      <c r="B270" s="2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2"/>
      <c r="B271" s="2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2"/>
      <c r="B272" s="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2"/>
      <c r="B273" s="2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2"/>
      <c r="B274" s="2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2"/>
      <c r="B275" s="2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2"/>
      <c r="B276" s="2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2"/>
      <c r="B277" s="2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2"/>
      <c r="B278" s="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2"/>
      <c r="B279" s="2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2"/>
      <c r="B280" s="2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2"/>
      <c r="B281" s="2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2"/>
      <c r="B282" s="2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2"/>
      <c r="B283" s="2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2"/>
      <c r="B284" s="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2"/>
      <c r="B285" s="2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2"/>
      <c r="B286" s="2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2"/>
      <c r="B287" s="2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2"/>
      <c r="B288" s="2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2"/>
      <c r="B289" s="2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2"/>
      <c r="B290" s="2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2"/>
      <c r="B291" s="2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2"/>
      <c r="B292" s="2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2"/>
      <c r="B293" s="2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2"/>
      <c r="B294" s="2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2"/>
      <c r="B295" s="2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2"/>
      <c r="B296" s="2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2"/>
      <c r="B297" s="2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2"/>
      <c r="B298" s="2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2"/>
      <c r="B299" s="2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2"/>
      <c r="B300" s="2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2"/>
      <c r="B301" s="2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2"/>
      <c r="B302" s="2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2"/>
      <c r="B303" s="2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2"/>
      <c r="B304" s="2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2"/>
      <c r="B305" s="2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2"/>
      <c r="B306" s="2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2"/>
      <c r="B307" s="2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2"/>
      <c r="B308" s="2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2"/>
      <c r="B309" s="2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2"/>
      <c r="B310" s="2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2"/>
      <c r="B311" s="2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2"/>
      <c r="B312" s="2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2"/>
      <c r="B313" s="2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2"/>
      <c r="B314" s="2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2"/>
      <c r="B315" s="2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2"/>
      <c r="B316" s="2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2"/>
      <c r="B317" s="2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2"/>
      <c r="B318" s="2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2"/>
      <c r="B319" s="2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2"/>
      <c r="B320" s="2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2"/>
      <c r="B321" s="2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2"/>
      <c r="B322" s="2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2"/>
      <c r="B323" s="2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2"/>
      <c r="B324" s="2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2"/>
      <c r="B325" s="2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2"/>
      <c r="B326" s="2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2"/>
      <c r="B327" s="2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2"/>
      <c r="B328" s="2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2"/>
      <c r="B329" s="2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2"/>
      <c r="B330" s="2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2"/>
      <c r="B331" s="2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2"/>
      <c r="B332" s="2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2"/>
      <c r="B333" s="2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2"/>
      <c r="B334" s="2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2"/>
      <c r="B335" s="2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2"/>
      <c r="B336" s="2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2"/>
      <c r="B337" s="2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2"/>
      <c r="B338" s="2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2"/>
      <c r="B339" s="2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2"/>
      <c r="B340" s="2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2"/>
      <c r="B341" s="2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2"/>
      <c r="B342" s="2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2"/>
      <c r="B343" s="2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2"/>
      <c r="B344" s="2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2"/>
      <c r="B345" s="2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2"/>
      <c r="B346" s="2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2"/>
      <c r="B347" s="2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2"/>
      <c r="B348" s="2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2"/>
      <c r="B349" s="2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2"/>
      <c r="B350" s="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2"/>
      <c r="B351" s="2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2"/>
      <c r="B352" s="2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2"/>
      <c r="B353" s="2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2"/>
      <c r="B354" s="2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2"/>
      <c r="B355" s="2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2"/>
      <c r="B356" s="2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2"/>
      <c r="B357" s="2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2"/>
      <c r="B358" s="2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2"/>
      <c r="B359" s="2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2"/>
      <c r="B360" s="2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2"/>
      <c r="B361" s="2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2"/>
      <c r="B362" s="2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2"/>
      <c r="B363" s="2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2"/>
      <c r="B364" s="2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2"/>
      <c r="B365" s="2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2"/>
      <c r="B366" s="2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2"/>
      <c r="B367" s="2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2"/>
      <c r="B368" s="2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2"/>
      <c r="B369" s="2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2"/>
      <c r="B370" s="2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2"/>
      <c r="B371" s="2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2"/>
      <c r="B372" s="2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2"/>
      <c r="B373" s="2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2"/>
      <c r="B374" s="2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2"/>
      <c r="B375" s="2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2"/>
      <c r="B376" s="2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2"/>
      <c r="B377" s="2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2"/>
      <c r="B378" s="2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2"/>
      <c r="B379" s="2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2"/>
      <c r="B380" s="2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2"/>
      <c r="B381" s="2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2"/>
      <c r="B382" s="2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2"/>
      <c r="B383" s="2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2"/>
      <c r="B384" s="2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2"/>
      <c r="B385" s="2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2"/>
      <c r="B386" s="2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2"/>
      <c r="B387" s="2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2"/>
      <c r="B388" s="2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2"/>
      <c r="B389" s="2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2"/>
      <c r="B390" s="2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2"/>
      <c r="B391" s="2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2"/>
      <c r="B392" s="2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2"/>
      <c r="B393" s="2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2"/>
      <c r="B394" s="2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2"/>
      <c r="B395" s="2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2"/>
      <c r="B396" s="2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2"/>
      <c r="B397" s="2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2"/>
      <c r="B398" s="2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2"/>
      <c r="B399" s="2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2"/>
      <c r="B400" s="2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2"/>
      <c r="B401" s="2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2"/>
      <c r="B402" s="2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2"/>
      <c r="B403" s="2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2"/>
      <c r="B404" s="2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2"/>
      <c r="B405" s="2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2"/>
      <c r="B406" s="2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2"/>
      <c r="B407" s="2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2"/>
      <c r="B408" s="2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2"/>
      <c r="B409" s="2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2"/>
      <c r="B410" s="2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2"/>
      <c r="B411" s="2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2"/>
      <c r="B412" s="2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2"/>
      <c r="B413" s="2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2"/>
      <c r="B414" s="2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2"/>
      <c r="B415" s="2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2"/>
      <c r="B416" s="2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2"/>
      <c r="B417" s="2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2"/>
      <c r="B418" s="2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2"/>
      <c r="B419" s="2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2"/>
      <c r="B420" s="2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2"/>
      <c r="B421" s="2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2"/>
      <c r="B422" s="2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2"/>
      <c r="B423" s="2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2"/>
      <c r="B424" s="2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2"/>
      <c r="B425" s="2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2"/>
      <c r="B426" s="2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2"/>
      <c r="B427" s="2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2"/>
      <c r="B428" s="2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2"/>
      <c r="B429" s="2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2"/>
      <c r="B430" s="2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2"/>
      <c r="B431" s="2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2"/>
      <c r="B432" s="2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2"/>
      <c r="B433" s="2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2"/>
      <c r="B434" s="2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2"/>
      <c r="B435" s="2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2"/>
      <c r="B436" s="2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2"/>
      <c r="B437" s="2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2"/>
      <c r="B438" s="2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2"/>
      <c r="B439" s="2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2"/>
      <c r="B440" s="2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2"/>
      <c r="B441" s="2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2"/>
      <c r="B442" s="2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2"/>
      <c r="B443" s="2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2"/>
      <c r="B444" s="2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2"/>
      <c r="B445" s="2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2"/>
      <c r="B446" s="2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2"/>
      <c r="B447" s="2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2"/>
      <c r="B448" s="2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2"/>
      <c r="B449" s="2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2"/>
      <c r="B450" s="2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2"/>
      <c r="B451" s="2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2"/>
      <c r="B452" s="2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2"/>
      <c r="B453" s="2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2"/>
      <c r="B454" s="2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2"/>
      <c r="B455" s="2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2"/>
      <c r="B456" s="2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2"/>
      <c r="B457" s="2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2"/>
      <c r="B458" s="2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2"/>
      <c r="B459" s="2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2"/>
      <c r="B460" s="2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2"/>
      <c r="B461" s="2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2"/>
      <c r="B462" s="2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2"/>
      <c r="B463" s="2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2"/>
      <c r="B464" s="2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2"/>
      <c r="B465" s="2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2"/>
      <c r="B466" s="2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2"/>
      <c r="B467" s="2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2"/>
      <c r="B468" s="2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2"/>
      <c r="B469" s="2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2"/>
      <c r="B470" s="2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2"/>
      <c r="B471" s="2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2"/>
      <c r="B472" s="2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2"/>
      <c r="B473" s="2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2"/>
      <c r="B474" s="2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2"/>
      <c r="B475" s="2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2"/>
      <c r="B476" s="2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2"/>
      <c r="B477" s="2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2"/>
      <c r="B478" s="2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2"/>
      <c r="B479" s="2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2"/>
      <c r="B480" s="2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2"/>
      <c r="B481" s="2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2"/>
      <c r="B482" s="2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2"/>
      <c r="B483" s="2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2"/>
      <c r="B484" s="2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2"/>
      <c r="B485" s="2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2"/>
      <c r="B486" s="2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2"/>
      <c r="B487" s="2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2"/>
      <c r="B488" s="2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2"/>
      <c r="B489" s="2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2"/>
      <c r="B490" s="2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2"/>
      <c r="B491" s="2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2"/>
      <c r="B492" s="2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2"/>
      <c r="B493" s="2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2"/>
      <c r="B494" s="2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2"/>
      <c r="B495" s="2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2"/>
      <c r="B496" s="2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2"/>
      <c r="B497" s="2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2"/>
      <c r="B498" s="2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2"/>
      <c r="B499" s="2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2"/>
      <c r="B500" s="2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2"/>
      <c r="B501" s="2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2"/>
      <c r="B502" s="2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2"/>
      <c r="B503" s="2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2"/>
      <c r="B504" s="2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2"/>
      <c r="B505" s="2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2"/>
      <c r="B506" s="2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2"/>
      <c r="B507" s="2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2"/>
      <c r="B508" s="2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2"/>
      <c r="B509" s="2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2"/>
      <c r="B510" s="2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2"/>
      <c r="B511" s="2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2"/>
      <c r="B512" s="2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2"/>
      <c r="B513" s="2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2"/>
      <c r="B514" s="2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2"/>
      <c r="B515" s="2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2"/>
      <c r="B516" s="2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2"/>
      <c r="B517" s="2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2"/>
      <c r="B518" s="2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2"/>
      <c r="B519" s="2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2"/>
      <c r="B520" s="2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2"/>
      <c r="B521" s="2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2"/>
      <c r="B522" s="2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2"/>
      <c r="B523" s="2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2"/>
      <c r="B524" s="2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2"/>
      <c r="B525" s="2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2"/>
      <c r="B526" s="2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2"/>
      <c r="B527" s="2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2"/>
      <c r="B528" s="2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2"/>
      <c r="B529" s="2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2"/>
      <c r="B530" s="2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2"/>
      <c r="B531" s="2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2"/>
      <c r="B532" s="2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2"/>
      <c r="B533" s="2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2"/>
      <c r="B534" s="2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2"/>
      <c r="B535" s="2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2"/>
      <c r="B536" s="2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2"/>
      <c r="B537" s="2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2"/>
      <c r="B538" s="2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2"/>
      <c r="B539" s="2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2"/>
      <c r="B540" s="2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2"/>
      <c r="B541" s="2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2"/>
      <c r="B542" s="2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2"/>
      <c r="B543" s="2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2"/>
      <c r="B544" s="2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2"/>
      <c r="B545" s="2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2"/>
      <c r="B546" s="2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2"/>
      <c r="B547" s="2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2"/>
      <c r="B548" s="2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2"/>
      <c r="B549" s="2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2"/>
      <c r="B550" s="2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2"/>
      <c r="B551" s="2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2"/>
      <c r="B552" s="2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2"/>
      <c r="B553" s="2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2"/>
      <c r="B554" s="2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2"/>
      <c r="B555" s="2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2"/>
      <c r="B556" s="2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2"/>
      <c r="B557" s="2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2"/>
      <c r="B558" s="2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2"/>
      <c r="B559" s="2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2"/>
      <c r="B560" s="2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2"/>
      <c r="B561" s="2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2"/>
      <c r="B562" s="2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2"/>
      <c r="B563" s="2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2"/>
      <c r="B564" s="2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2"/>
      <c r="B565" s="2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2"/>
      <c r="B566" s="2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2"/>
      <c r="B567" s="2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2"/>
      <c r="B568" s="2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2"/>
      <c r="B569" s="2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2"/>
      <c r="B570" s="2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2"/>
      <c r="B571" s="2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2"/>
      <c r="B572" s="2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2"/>
      <c r="B573" s="2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2"/>
      <c r="B574" s="2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2"/>
      <c r="B575" s="2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2"/>
      <c r="B576" s="2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2"/>
      <c r="B577" s="2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2"/>
      <c r="B578" s="2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2"/>
      <c r="B579" s="2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2"/>
      <c r="B580" s="2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2"/>
      <c r="B581" s="2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2"/>
      <c r="B582" s="2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2"/>
      <c r="B583" s="2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2"/>
      <c r="B584" s="2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2"/>
      <c r="B585" s="2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2"/>
      <c r="B586" s="2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2"/>
      <c r="B587" s="2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2"/>
      <c r="B588" s="2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2"/>
      <c r="B589" s="2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2"/>
      <c r="B590" s="2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2"/>
      <c r="B591" s="2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2"/>
      <c r="B592" s="2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2"/>
      <c r="B593" s="2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2"/>
      <c r="B594" s="2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2"/>
      <c r="B595" s="2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2"/>
      <c r="B596" s="2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2"/>
      <c r="B597" s="2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2"/>
      <c r="B598" s="2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2"/>
      <c r="B599" s="2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2"/>
      <c r="B600" s="2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2"/>
      <c r="B601" s="2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2"/>
      <c r="B602" s="2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2"/>
      <c r="B603" s="2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2"/>
      <c r="B604" s="2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2"/>
      <c r="B605" s="2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2"/>
      <c r="B606" s="2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2"/>
      <c r="B607" s="2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2"/>
      <c r="B608" s="2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2"/>
      <c r="B609" s="2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2"/>
      <c r="B610" s="2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2"/>
      <c r="B611" s="2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2"/>
      <c r="B612" s="2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2"/>
      <c r="B613" s="2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2"/>
      <c r="B614" s="2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2"/>
      <c r="B615" s="2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2"/>
      <c r="B616" s="2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2"/>
      <c r="B617" s="2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2"/>
      <c r="B618" s="2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2"/>
      <c r="B619" s="2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2"/>
      <c r="B620" s="2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2"/>
      <c r="B621" s="2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2"/>
      <c r="B622" s="2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2"/>
      <c r="B623" s="2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2"/>
      <c r="B624" s="2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2"/>
      <c r="B625" s="2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2"/>
      <c r="B626" s="2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2"/>
      <c r="B627" s="2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2"/>
      <c r="B628" s="2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2"/>
      <c r="B629" s="2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2"/>
      <c r="B630" s="2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2"/>
      <c r="B631" s="2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2"/>
      <c r="B632" s="2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2"/>
      <c r="B633" s="2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2"/>
      <c r="B634" s="2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2"/>
      <c r="B635" s="2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2"/>
      <c r="B636" s="2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2"/>
      <c r="B637" s="2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2"/>
      <c r="B638" s="2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2"/>
      <c r="B639" s="2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2"/>
      <c r="B640" s="2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2"/>
      <c r="B641" s="2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2"/>
      <c r="B642" s="2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2"/>
      <c r="B643" s="2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2"/>
      <c r="B644" s="2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2"/>
      <c r="B645" s="2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2"/>
      <c r="B646" s="2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2"/>
      <c r="B647" s="2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2"/>
      <c r="B648" s="2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2"/>
      <c r="B649" s="2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2"/>
      <c r="B650" s="2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2"/>
      <c r="B651" s="2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2"/>
      <c r="B652" s="2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2"/>
      <c r="B653" s="2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2"/>
      <c r="B654" s="2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2"/>
      <c r="B655" s="2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2"/>
      <c r="B656" s="2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2"/>
      <c r="B657" s="2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2"/>
      <c r="B658" s="2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2"/>
      <c r="B659" s="2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2"/>
      <c r="B660" s="2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2"/>
      <c r="B661" s="2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2"/>
      <c r="B662" s="2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2"/>
      <c r="B663" s="2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2"/>
      <c r="B664" s="2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2"/>
      <c r="B665" s="2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2"/>
      <c r="B666" s="2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2"/>
      <c r="B667" s="2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2"/>
      <c r="B668" s="2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2"/>
      <c r="B669" s="2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2"/>
      <c r="B670" s="2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2"/>
      <c r="B671" s="2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2"/>
      <c r="B672" s="2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2"/>
      <c r="B673" s="2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2"/>
      <c r="B674" s="2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2"/>
      <c r="B675" s="2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2"/>
      <c r="B676" s="2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2"/>
      <c r="B677" s="2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2"/>
      <c r="B678" s="2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2"/>
      <c r="B679" s="2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2"/>
      <c r="B680" s="2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2"/>
      <c r="B681" s="2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2"/>
      <c r="B682" s="2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2"/>
      <c r="B683" s="2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2"/>
      <c r="B684" s="2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2"/>
      <c r="B685" s="2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2"/>
      <c r="B686" s="2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2"/>
      <c r="B687" s="2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2"/>
      <c r="B688" s="2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2"/>
      <c r="B689" s="2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2"/>
      <c r="B690" s="2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2"/>
      <c r="B691" s="2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2"/>
      <c r="B692" s="2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2"/>
      <c r="B693" s="2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2"/>
      <c r="B694" s="2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2"/>
      <c r="B695" s="2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2"/>
      <c r="B696" s="2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2"/>
      <c r="B697" s="2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2"/>
      <c r="B698" s="2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2"/>
      <c r="B699" s="2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2"/>
      <c r="B700" s="2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2"/>
      <c r="B701" s="2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2"/>
      <c r="B702" s="2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2"/>
      <c r="B703" s="2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2"/>
      <c r="B704" s="2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2"/>
      <c r="B705" s="2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2"/>
      <c r="B706" s="2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2"/>
      <c r="B707" s="2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2"/>
      <c r="B708" s="2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2"/>
      <c r="B709" s="2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2"/>
      <c r="B710" s="2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2"/>
      <c r="B711" s="2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2"/>
      <c r="B712" s="2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2"/>
      <c r="B713" s="2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2"/>
      <c r="B714" s="2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2"/>
      <c r="B715" s="2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2"/>
      <c r="B716" s="2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2"/>
      <c r="B717" s="2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2"/>
      <c r="B718" s="2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2"/>
      <c r="B719" s="2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2"/>
      <c r="B720" s="2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2"/>
      <c r="B721" s="2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2"/>
      <c r="B722" s="2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2"/>
      <c r="B723" s="2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2"/>
      <c r="B724" s="2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2"/>
      <c r="B725" s="2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2"/>
      <c r="B726" s="2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2"/>
      <c r="B727" s="2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2"/>
      <c r="B728" s="2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2"/>
      <c r="B729" s="2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2"/>
      <c r="B730" s="2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2"/>
      <c r="B731" s="2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2"/>
      <c r="B732" s="2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2"/>
      <c r="B733" s="2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2"/>
      <c r="B734" s="2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2"/>
      <c r="B735" s="2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2"/>
      <c r="B736" s="2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2"/>
      <c r="B737" s="2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2"/>
      <c r="B738" s="2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2"/>
      <c r="B739" s="2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2"/>
      <c r="B740" s="2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2"/>
      <c r="B741" s="2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2"/>
      <c r="B742" s="2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2"/>
      <c r="B743" s="2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2"/>
      <c r="B744" s="2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2"/>
      <c r="B745" s="2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2"/>
      <c r="B746" s="2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2"/>
      <c r="B747" s="2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2"/>
      <c r="B748" s="2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2"/>
      <c r="B749" s="2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2"/>
      <c r="B750" s="2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2"/>
      <c r="B751" s="2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2"/>
      <c r="B752" s="2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2"/>
      <c r="B753" s="2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2"/>
      <c r="B754" s="2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2"/>
      <c r="B755" s="2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2"/>
      <c r="B756" s="2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2"/>
      <c r="B757" s="2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2"/>
      <c r="B758" s="2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2"/>
      <c r="B759" s="2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2"/>
      <c r="B760" s="2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2"/>
      <c r="B761" s="2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2"/>
      <c r="B762" s="2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2"/>
      <c r="B763" s="2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2"/>
      <c r="B764" s="2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2"/>
      <c r="B765" s="2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2"/>
      <c r="B766" s="2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2"/>
      <c r="B767" s="2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2"/>
      <c r="B768" s="2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2"/>
      <c r="B769" s="2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2"/>
      <c r="B770" s="2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2"/>
      <c r="B771" s="2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2"/>
      <c r="B772" s="2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2"/>
      <c r="B773" s="2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2"/>
      <c r="B774" s="2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2"/>
      <c r="B775" s="2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2"/>
      <c r="B776" s="2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2"/>
      <c r="B777" s="2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2"/>
      <c r="B778" s="2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2"/>
      <c r="B779" s="2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2"/>
      <c r="B780" s="2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2"/>
      <c r="B781" s="2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2"/>
      <c r="B782" s="2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2"/>
      <c r="B783" s="2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2"/>
      <c r="B784" s="2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2"/>
      <c r="B785" s="2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2"/>
      <c r="B786" s="2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2"/>
      <c r="B787" s="2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2"/>
      <c r="B788" s="2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2"/>
      <c r="B789" s="2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2"/>
      <c r="B790" s="2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2"/>
      <c r="B791" s="2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2"/>
      <c r="B792" s="2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2"/>
      <c r="B793" s="2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2"/>
      <c r="B794" s="2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2"/>
      <c r="B795" s="2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2"/>
      <c r="B796" s="2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2"/>
      <c r="B797" s="2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2"/>
      <c r="B798" s="2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2"/>
      <c r="B799" s="2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2"/>
      <c r="B800" s="2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2"/>
      <c r="B801" s="2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2"/>
      <c r="B802" s="2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2"/>
      <c r="B803" s="2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2"/>
      <c r="B804" s="2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2"/>
      <c r="B805" s="2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2"/>
      <c r="B806" s="2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2"/>
      <c r="B807" s="2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2"/>
      <c r="B808" s="2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2"/>
      <c r="B809" s="2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2"/>
      <c r="B810" s="2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2"/>
      <c r="B811" s="2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2"/>
      <c r="B812" s="2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2"/>
      <c r="B813" s="2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2"/>
      <c r="B814" s="2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2"/>
      <c r="B815" s="2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2"/>
      <c r="B816" s="2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2"/>
      <c r="B817" s="2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2"/>
      <c r="B818" s="2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2"/>
      <c r="B819" s="2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2"/>
      <c r="B820" s="2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2"/>
      <c r="B821" s="2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2"/>
      <c r="B822" s="2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2"/>
      <c r="B823" s="2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2"/>
      <c r="B824" s="2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2"/>
      <c r="B825" s="2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2"/>
      <c r="B826" s="2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2"/>
      <c r="B827" s="2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2"/>
      <c r="B828" s="2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2"/>
      <c r="B829" s="2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2"/>
      <c r="B830" s="2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2"/>
      <c r="B831" s="2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2"/>
      <c r="B832" s="2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2"/>
      <c r="B833" s="2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2"/>
      <c r="B834" s="2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2"/>
      <c r="B835" s="2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2"/>
      <c r="B836" s="2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2"/>
      <c r="B837" s="2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2"/>
      <c r="B838" s="2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2"/>
      <c r="B839" s="2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2"/>
      <c r="B840" s="2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2"/>
      <c r="B841" s="2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2"/>
      <c r="B842" s="2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2"/>
      <c r="B843" s="2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2"/>
      <c r="B844" s="2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2"/>
      <c r="B845" s="2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2"/>
      <c r="B846" s="2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2"/>
      <c r="B847" s="2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2"/>
      <c r="B848" s="2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2"/>
      <c r="B849" s="2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2"/>
      <c r="B850" s="2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2"/>
      <c r="B851" s="2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2"/>
      <c r="B852" s="2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2"/>
      <c r="B853" s="2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2"/>
      <c r="B854" s="2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2"/>
      <c r="B855" s="2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2"/>
      <c r="B856" s="2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2"/>
      <c r="B857" s="2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2"/>
      <c r="B858" s="2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2"/>
      <c r="B859" s="2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2"/>
      <c r="B860" s="2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2"/>
      <c r="B861" s="2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2"/>
      <c r="B862" s="2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2"/>
      <c r="B863" s="2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2"/>
      <c r="B864" s="2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2"/>
      <c r="B865" s="2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2"/>
      <c r="B866" s="2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2"/>
      <c r="B867" s="2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2"/>
      <c r="B868" s="2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2"/>
      <c r="B869" s="2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2"/>
      <c r="B870" s="2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2"/>
      <c r="B871" s="2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2"/>
      <c r="B872" s="2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2"/>
      <c r="B873" s="2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2"/>
      <c r="B874" s="2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2"/>
      <c r="B875" s="2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2"/>
      <c r="B876" s="2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2"/>
      <c r="B877" s="2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2"/>
      <c r="B878" s="2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2"/>
      <c r="B879" s="2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2"/>
      <c r="B880" s="2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2"/>
      <c r="B881" s="2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2"/>
      <c r="B882" s="2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2"/>
      <c r="B883" s="2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2"/>
      <c r="B884" s="2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2"/>
      <c r="B885" s="2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2"/>
      <c r="B886" s="2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2"/>
      <c r="B887" s="2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2"/>
      <c r="B888" s="2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2"/>
      <c r="B889" s="2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2"/>
      <c r="B890" s="2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2"/>
      <c r="B891" s="2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2"/>
      <c r="B892" s="2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2"/>
      <c r="B893" s="2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2"/>
      <c r="B894" s="2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2"/>
      <c r="B895" s="2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2"/>
      <c r="B896" s="2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2"/>
      <c r="B897" s="2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2"/>
      <c r="B898" s="2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2"/>
      <c r="B899" s="2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2"/>
      <c r="B900" s="2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2"/>
      <c r="B901" s="2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2"/>
      <c r="B902" s="2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2"/>
      <c r="B903" s="2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2"/>
      <c r="B904" s="2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2"/>
      <c r="B905" s="2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2"/>
      <c r="B906" s="2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2"/>
      <c r="B907" s="2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2"/>
      <c r="B908" s="2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2"/>
      <c r="B909" s="2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2"/>
      <c r="B910" s="2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2"/>
      <c r="B911" s="2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2"/>
      <c r="B912" s="2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2"/>
      <c r="B913" s="2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2"/>
      <c r="B914" s="2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2"/>
      <c r="B915" s="2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2"/>
      <c r="B916" s="2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2"/>
      <c r="B917" s="2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2"/>
      <c r="B918" s="2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2"/>
      <c r="B919" s="2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2"/>
      <c r="B920" s="2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2"/>
      <c r="B921" s="2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2"/>
      <c r="B922" s="2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2"/>
      <c r="B923" s="2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2"/>
      <c r="B924" s="2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2"/>
      <c r="B925" s="2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2"/>
      <c r="B926" s="2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2"/>
      <c r="B927" s="2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2"/>
      <c r="B928" s="2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2"/>
      <c r="B929" s="2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2"/>
      <c r="B930" s="2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2"/>
      <c r="B931" s="2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2"/>
      <c r="B932" s="2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2"/>
      <c r="B933" s="2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2"/>
      <c r="B934" s="2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2"/>
      <c r="B935" s="2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2"/>
      <c r="B936" s="2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2"/>
      <c r="B937" s="2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2"/>
      <c r="B938" s="2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2"/>
      <c r="B939" s="2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2"/>
      <c r="B940" s="2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2"/>
      <c r="B941" s="2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2"/>
      <c r="B942" s="2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2"/>
      <c r="B943" s="2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2"/>
      <c r="B944" s="2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2"/>
      <c r="B945" s="2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2"/>
      <c r="B946" s="2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2"/>
      <c r="B947" s="2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2"/>
      <c r="B948" s="2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2"/>
      <c r="B949" s="2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2"/>
      <c r="B950" s="2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2"/>
      <c r="B951" s="2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2"/>
      <c r="B952" s="2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2"/>
      <c r="B953" s="2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2"/>
      <c r="B954" s="2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2"/>
      <c r="B955" s="2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2"/>
      <c r="B956" s="2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2"/>
      <c r="B957" s="2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2"/>
      <c r="B958" s="2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2"/>
      <c r="B959" s="2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2"/>
      <c r="B960" s="2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2"/>
      <c r="B961" s="2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2"/>
      <c r="B962" s="2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2"/>
      <c r="B963" s="2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2"/>
      <c r="B964" s="2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2"/>
      <c r="B965" s="2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2"/>
      <c r="B966" s="2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2"/>
      <c r="B967" s="2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2"/>
      <c r="B968" s="2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2"/>
      <c r="B969" s="2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2"/>
      <c r="B970" s="2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2"/>
      <c r="B971" s="2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2"/>
      <c r="B972" s="2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2"/>
      <c r="B973" s="2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2"/>
      <c r="B974" s="2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2"/>
      <c r="B975" s="2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2"/>
      <c r="B976" s="2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2"/>
      <c r="B977" s="2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2"/>
      <c r="B978" s="2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2"/>
      <c r="B979" s="2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2"/>
      <c r="B980" s="2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2"/>
      <c r="B981" s="2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2"/>
      <c r="B982" s="2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2"/>
      <c r="B983" s="2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2"/>
      <c r="B984" s="2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2"/>
      <c r="B985" s="2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2"/>
      <c r="B986" s="2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2"/>
      <c r="B987" s="2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2"/>
      <c r="B988" s="2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2"/>
      <c r="B989" s="2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2"/>
      <c r="B990" s="2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2"/>
      <c r="B991" s="2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2"/>
      <c r="B992" s="2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2"/>
      <c r="B993" s="2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2"/>
      <c r="B994" s="2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2"/>
      <c r="B995" s="2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2"/>
      <c r="B996" s="2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2"/>
      <c r="B997" s="2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2"/>
      <c r="B998" s="2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2"/>
      <c r="B999" s="2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2"/>
      <c r="B1000" s="2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2.75" customHeight="1">
      <c r="A1001" s="2"/>
      <c r="B1001" s="2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2.75" customHeight="1">
      <c r="A1002" s="2"/>
      <c r="B1002" s="2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2.75" customHeight="1">
      <c r="A1003" s="2"/>
      <c r="B1003" s="2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2.75" customHeight="1">
      <c r="A1004" s="2"/>
      <c r="B1004" s="2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12.75" customHeight="1">
      <c r="A1005" s="2"/>
      <c r="B1005" s="2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12.75" customHeight="1">
      <c r="A1006" s="2"/>
      <c r="B1006" s="2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</sheetData>
  <mergeCells count="2">
    <mergeCell ref="C4:F4"/>
    <mergeCell ref="H4:K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1"/>
  <sheetViews>
    <sheetView tabSelected="1" workbookViewId="0">
      <selection activeCell="E4" sqref="E4"/>
    </sheetView>
  </sheetViews>
  <sheetFormatPr defaultRowHeight="12.75"/>
  <cols>
    <col min="1" max="1" width="28" style="161" customWidth="1"/>
    <col min="2" max="2" width="9.42578125" style="161" bestFit="1" customWidth="1"/>
    <col min="3" max="3" width="12" style="161" customWidth="1"/>
    <col min="4" max="6" width="9.140625" style="161"/>
    <col min="7" max="7" width="7.7109375" style="161" bestFit="1" customWidth="1"/>
    <col min="8" max="8" width="7.85546875" style="161" customWidth="1"/>
    <col min="9" max="11" width="9.140625" style="161"/>
    <col min="12" max="12" width="10.5703125" style="161" customWidth="1"/>
    <col min="13" max="19" width="9.140625" style="161"/>
    <col min="20" max="20" width="10.42578125" style="161" customWidth="1"/>
    <col min="21" max="27" width="9.140625" style="161"/>
    <col min="28" max="28" width="5" style="162" customWidth="1"/>
    <col min="29" max="256" width="9.140625" style="161"/>
    <col min="257" max="257" width="28" style="161" customWidth="1"/>
    <col min="258" max="258" width="9.42578125" style="161" bestFit="1" customWidth="1"/>
    <col min="259" max="259" width="12" style="161" customWidth="1"/>
    <col min="260" max="262" width="9.140625" style="161"/>
    <col min="263" max="263" width="7.7109375" style="161" bestFit="1" customWidth="1"/>
    <col min="264" max="264" width="7.85546875" style="161" customWidth="1"/>
    <col min="265" max="267" width="9.140625" style="161"/>
    <col min="268" max="268" width="10.5703125" style="161" customWidth="1"/>
    <col min="269" max="275" width="9.140625" style="161"/>
    <col min="276" max="276" width="10.42578125" style="161" customWidth="1"/>
    <col min="277" max="283" width="9.140625" style="161"/>
    <col min="284" max="284" width="5" style="161" customWidth="1"/>
    <col min="285" max="512" width="9.140625" style="161"/>
    <col min="513" max="513" width="28" style="161" customWidth="1"/>
    <col min="514" max="514" width="9.42578125" style="161" bestFit="1" customWidth="1"/>
    <col min="515" max="515" width="12" style="161" customWidth="1"/>
    <col min="516" max="518" width="9.140625" style="161"/>
    <col min="519" max="519" width="7.7109375" style="161" bestFit="1" customWidth="1"/>
    <col min="520" max="520" width="7.85546875" style="161" customWidth="1"/>
    <col min="521" max="523" width="9.140625" style="161"/>
    <col min="524" max="524" width="10.5703125" style="161" customWidth="1"/>
    <col min="525" max="531" width="9.140625" style="161"/>
    <col min="532" max="532" width="10.42578125" style="161" customWidth="1"/>
    <col min="533" max="539" width="9.140625" style="161"/>
    <col min="540" max="540" width="5" style="161" customWidth="1"/>
    <col min="541" max="768" width="9.140625" style="161"/>
    <col min="769" max="769" width="28" style="161" customWidth="1"/>
    <col min="770" max="770" width="9.42578125" style="161" bestFit="1" customWidth="1"/>
    <col min="771" max="771" width="12" style="161" customWidth="1"/>
    <col min="772" max="774" width="9.140625" style="161"/>
    <col min="775" max="775" width="7.7109375" style="161" bestFit="1" customWidth="1"/>
    <col min="776" max="776" width="7.85546875" style="161" customWidth="1"/>
    <col min="777" max="779" width="9.140625" style="161"/>
    <col min="780" max="780" width="10.5703125" style="161" customWidth="1"/>
    <col min="781" max="787" width="9.140625" style="161"/>
    <col min="788" max="788" width="10.42578125" style="161" customWidth="1"/>
    <col min="789" max="795" width="9.140625" style="161"/>
    <col min="796" max="796" width="5" style="161" customWidth="1"/>
    <col min="797" max="1024" width="9.140625" style="161"/>
    <col min="1025" max="1025" width="28" style="161" customWidth="1"/>
    <col min="1026" max="1026" width="9.42578125" style="161" bestFit="1" customWidth="1"/>
    <col min="1027" max="1027" width="12" style="161" customWidth="1"/>
    <col min="1028" max="1030" width="9.140625" style="161"/>
    <col min="1031" max="1031" width="7.7109375" style="161" bestFit="1" customWidth="1"/>
    <col min="1032" max="1032" width="7.85546875" style="161" customWidth="1"/>
    <col min="1033" max="1035" width="9.140625" style="161"/>
    <col min="1036" max="1036" width="10.5703125" style="161" customWidth="1"/>
    <col min="1037" max="1043" width="9.140625" style="161"/>
    <col min="1044" max="1044" width="10.42578125" style="161" customWidth="1"/>
    <col min="1045" max="1051" width="9.140625" style="161"/>
    <col min="1052" max="1052" width="5" style="161" customWidth="1"/>
    <col min="1053" max="1280" width="9.140625" style="161"/>
    <col min="1281" max="1281" width="28" style="161" customWidth="1"/>
    <col min="1282" max="1282" width="9.42578125" style="161" bestFit="1" customWidth="1"/>
    <col min="1283" max="1283" width="12" style="161" customWidth="1"/>
    <col min="1284" max="1286" width="9.140625" style="161"/>
    <col min="1287" max="1287" width="7.7109375" style="161" bestFit="1" customWidth="1"/>
    <col min="1288" max="1288" width="7.85546875" style="161" customWidth="1"/>
    <col min="1289" max="1291" width="9.140625" style="161"/>
    <col min="1292" max="1292" width="10.5703125" style="161" customWidth="1"/>
    <col min="1293" max="1299" width="9.140625" style="161"/>
    <col min="1300" max="1300" width="10.42578125" style="161" customWidth="1"/>
    <col min="1301" max="1307" width="9.140625" style="161"/>
    <col min="1308" max="1308" width="5" style="161" customWidth="1"/>
    <col min="1309" max="1536" width="9.140625" style="161"/>
    <col min="1537" max="1537" width="28" style="161" customWidth="1"/>
    <col min="1538" max="1538" width="9.42578125" style="161" bestFit="1" customWidth="1"/>
    <col min="1539" max="1539" width="12" style="161" customWidth="1"/>
    <col min="1540" max="1542" width="9.140625" style="161"/>
    <col min="1543" max="1543" width="7.7109375" style="161" bestFit="1" customWidth="1"/>
    <col min="1544" max="1544" width="7.85546875" style="161" customWidth="1"/>
    <col min="1545" max="1547" width="9.140625" style="161"/>
    <col min="1548" max="1548" width="10.5703125" style="161" customWidth="1"/>
    <col min="1549" max="1555" width="9.140625" style="161"/>
    <col min="1556" max="1556" width="10.42578125" style="161" customWidth="1"/>
    <col min="1557" max="1563" width="9.140625" style="161"/>
    <col min="1564" max="1564" width="5" style="161" customWidth="1"/>
    <col min="1565" max="1792" width="9.140625" style="161"/>
    <col min="1793" max="1793" width="28" style="161" customWidth="1"/>
    <col min="1794" max="1794" width="9.42578125" style="161" bestFit="1" customWidth="1"/>
    <col min="1795" max="1795" width="12" style="161" customWidth="1"/>
    <col min="1796" max="1798" width="9.140625" style="161"/>
    <col min="1799" max="1799" width="7.7109375" style="161" bestFit="1" customWidth="1"/>
    <col min="1800" max="1800" width="7.85546875" style="161" customWidth="1"/>
    <col min="1801" max="1803" width="9.140625" style="161"/>
    <col min="1804" max="1804" width="10.5703125" style="161" customWidth="1"/>
    <col min="1805" max="1811" width="9.140625" style="161"/>
    <col min="1812" max="1812" width="10.42578125" style="161" customWidth="1"/>
    <col min="1813" max="1819" width="9.140625" style="161"/>
    <col min="1820" max="1820" width="5" style="161" customWidth="1"/>
    <col min="1821" max="2048" width="9.140625" style="161"/>
    <col min="2049" max="2049" width="28" style="161" customWidth="1"/>
    <col min="2050" max="2050" width="9.42578125" style="161" bestFit="1" customWidth="1"/>
    <col min="2051" max="2051" width="12" style="161" customWidth="1"/>
    <col min="2052" max="2054" width="9.140625" style="161"/>
    <col min="2055" max="2055" width="7.7109375" style="161" bestFit="1" customWidth="1"/>
    <col min="2056" max="2056" width="7.85546875" style="161" customWidth="1"/>
    <col min="2057" max="2059" width="9.140625" style="161"/>
    <col min="2060" max="2060" width="10.5703125" style="161" customWidth="1"/>
    <col min="2061" max="2067" width="9.140625" style="161"/>
    <col min="2068" max="2068" width="10.42578125" style="161" customWidth="1"/>
    <col min="2069" max="2075" width="9.140625" style="161"/>
    <col min="2076" max="2076" width="5" style="161" customWidth="1"/>
    <col min="2077" max="2304" width="9.140625" style="161"/>
    <col min="2305" max="2305" width="28" style="161" customWidth="1"/>
    <col min="2306" max="2306" width="9.42578125" style="161" bestFit="1" customWidth="1"/>
    <col min="2307" max="2307" width="12" style="161" customWidth="1"/>
    <col min="2308" max="2310" width="9.140625" style="161"/>
    <col min="2311" max="2311" width="7.7109375" style="161" bestFit="1" customWidth="1"/>
    <col min="2312" max="2312" width="7.85546875" style="161" customWidth="1"/>
    <col min="2313" max="2315" width="9.140625" style="161"/>
    <col min="2316" max="2316" width="10.5703125" style="161" customWidth="1"/>
    <col min="2317" max="2323" width="9.140625" style="161"/>
    <col min="2324" max="2324" width="10.42578125" style="161" customWidth="1"/>
    <col min="2325" max="2331" width="9.140625" style="161"/>
    <col min="2332" max="2332" width="5" style="161" customWidth="1"/>
    <col min="2333" max="2560" width="9.140625" style="161"/>
    <col min="2561" max="2561" width="28" style="161" customWidth="1"/>
    <col min="2562" max="2562" width="9.42578125" style="161" bestFit="1" customWidth="1"/>
    <col min="2563" max="2563" width="12" style="161" customWidth="1"/>
    <col min="2564" max="2566" width="9.140625" style="161"/>
    <col min="2567" max="2567" width="7.7109375" style="161" bestFit="1" customWidth="1"/>
    <col min="2568" max="2568" width="7.85546875" style="161" customWidth="1"/>
    <col min="2569" max="2571" width="9.140625" style="161"/>
    <col min="2572" max="2572" width="10.5703125" style="161" customWidth="1"/>
    <col min="2573" max="2579" width="9.140625" style="161"/>
    <col min="2580" max="2580" width="10.42578125" style="161" customWidth="1"/>
    <col min="2581" max="2587" width="9.140625" style="161"/>
    <col min="2588" max="2588" width="5" style="161" customWidth="1"/>
    <col min="2589" max="2816" width="9.140625" style="161"/>
    <col min="2817" max="2817" width="28" style="161" customWidth="1"/>
    <col min="2818" max="2818" width="9.42578125" style="161" bestFit="1" customWidth="1"/>
    <col min="2819" max="2819" width="12" style="161" customWidth="1"/>
    <col min="2820" max="2822" width="9.140625" style="161"/>
    <col min="2823" max="2823" width="7.7109375" style="161" bestFit="1" customWidth="1"/>
    <col min="2824" max="2824" width="7.85546875" style="161" customWidth="1"/>
    <col min="2825" max="2827" width="9.140625" style="161"/>
    <col min="2828" max="2828" width="10.5703125" style="161" customWidth="1"/>
    <col min="2829" max="2835" width="9.140625" style="161"/>
    <col min="2836" max="2836" width="10.42578125" style="161" customWidth="1"/>
    <col min="2837" max="2843" width="9.140625" style="161"/>
    <col min="2844" max="2844" width="5" style="161" customWidth="1"/>
    <col min="2845" max="3072" width="9.140625" style="161"/>
    <col min="3073" max="3073" width="28" style="161" customWidth="1"/>
    <col min="3074" max="3074" width="9.42578125" style="161" bestFit="1" customWidth="1"/>
    <col min="3075" max="3075" width="12" style="161" customWidth="1"/>
    <col min="3076" max="3078" width="9.140625" style="161"/>
    <col min="3079" max="3079" width="7.7109375" style="161" bestFit="1" customWidth="1"/>
    <col min="3080" max="3080" width="7.85546875" style="161" customWidth="1"/>
    <col min="3081" max="3083" width="9.140625" style="161"/>
    <col min="3084" max="3084" width="10.5703125" style="161" customWidth="1"/>
    <col min="3085" max="3091" width="9.140625" style="161"/>
    <col min="3092" max="3092" width="10.42578125" style="161" customWidth="1"/>
    <col min="3093" max="3099" width="9.140625" style="161"/>
    <col min="3100" max="3100" width="5" style="161" customWidth="1"/>
    <col min="3101" max="3328" width="9.140625" style="161"/>
    <col min="3329" max="3329" width="28" style="161" customWidth="1"/>
    <col min="3330" max="3330" width="9.42578125" style="161" bestFit="1" customWidth="1"/>
    <col min="3331" max="3331" width="12" style="161" customWidth="1"/>
    <col min="3332" max="3334" width="9.140625" style="161"/>
    <col min="3335" max="3335" width="7.7109375" style="161" bestFit="1" customWidth="1"/>
    <col min="3336" max="3336" width="7.85546875" style="161" customWidth="1"/>
    <col min="3337" max="3339" width="9.140625" style="161"/>
    <col min="3340" max="3340" width="10.5703125" style="161" customWidth="1"/>
    <col min="3341" max="3347" width="9.140625" style="161"/>
    <col min="3348" max="3348" width="10.42578125" style="161" customWidth="1"/>
    <col min="3349" max="3355" width="9.140625" style="161"/>
    <col min="3356" max="3356" width="5" style="161" customWidth="1"/>
    <col min="3357" max="3584" width="9.140625" style="161"/>
    <col min="3585" max="3585" width="28" style="161" customWidth="1"/>
    <col min="3586" max="3586" width="9.42578125" style="161" bestFit="1" customWidth="1"/>
    <col min="3587" max="3587" width="12" style="161" customWidth="1"/>
    <col min="3588" max="3590" width="9.140625" style="161"/>
    <col min="3591" max="3591" width="7.7109375" style="161" bestFit="1" customWidth="1"/>
    <col min="3592" max="3592" width="7.85546875" style="161" customWidth="1"/>
    <col min="3593" max="3595" width="9.140625" style="161"/>
    <col min="3596" max="3596" width="10.5703125" style="161" customWidth="1"/>
    <col min="3597" max="3603" width="9.140625" style="161"/>
    <col min="3604" max="3604" width="10.42578125" style="161" customWidth="1"/>
    <col min="3605" max="3611" width="9.140625" style="161"/>
    <col min="3612" max="3612" width="5" style="161" customWidth="1"/>
    <col min="3613" max="3840" width="9.140625" style="161"/>
    <col min="3841" max="3841" width="28" style="161" customWidth="1"/>
    <col min="3842" max="3842" width="9.42578125" style="161" bestFit="1" customWidth="1"/>
    <col min="3843" max="3843" width="12" style="161" customWidth="1"/>
    <col min="3844" max="3846" width="9.140625" style="161"/>
    <col min="3847" max="3847" width="7.7109375" style="161" bestFit="1" customWidth="1"/>
    <col min="3848" max="3848" width="7.85546875" style="161" customWidth="1"/>
    <col min="3849" max="3851" width="9.140625" style="161"/>
    <col min="3852" max="3852" width="10.5703125" style="161" customWidth="1"/>
    <col min="3853" max="3859" width="9.140625" style="161"/>
    <col min="3860" max="3860" width="10.42578125" style="161" customWidth="1"/>
    <col min="3861" max="3867" width="9.140625" style="161"/>
    <col min="3868" max="3868" width="5" style="161" customWidth="1"/>
    <col min="3869" max="4096" width="9.140625" style="161"/>
    <col min="4097" max="4097" width="28" style="161" customWidth="1"/>
    <col min="4098" max="4098" width="9.42578125" style="161" bestFit="1" customWidth="1"/>
    <col min="4099" max="4099" width="12" style="161" customWidth="1"/>
    <col min="4100" max="4102" width="9.140625" style="161"/>
    <col min="4103" max="4103" width="7.7109375" style="161" bestFit="1" customWidth="1"/>
    <col min="4104" max="4104" width="7.85546875" style="161" customWidth="1"/>
    <col min="4105" max="4107" width="9.140625" style="161"/>
    <col min="4108" max="4108" width="10.5703125" style="161" customWidth="1"/>
    <col min="4109" max="4115" width="9.140625" style="161"/>
    <col min="4116" max="4116" width="10.42578125" style="161" customWidth="1"/>
    <col min="4117" max="4123" width="9.140625" style="161"/>
    <col min="4124" max="4124" width="5" style="161" customWidth="1"/>
    <col min="4125" max="4352" width="9.140625" style="161"/>
    <col min="4353" max="4353" width="28" style="161" customWidth="1"/>
    <col min="4354" max="4354" width="9.42578125" style="161" bestFit="1" customWidth="1"/>
    <col min="4355" max="4355" width="12" style="161" customWidth="1"/>
    <col min="4356" max="4358" width="9.140625" style="161"/>
    <col min="4359" max="4359" width="7.7109375" style="161" bestFit="1" customWidth="1"/>
    <col min="4360" max="4360" width="7.85546875" style="161" customWidth="1"/>
    <col min="4361" max="4363" width="9.140625" style="161"/>
    <col min="4364" max="4364" width="10.5703125" style="161" customWidth="1"/>
    <col min="4365" max="4371" width="9.140625" style="161"/>
    <col min="4372" max="4372" width="10.42578125" style="161" customWidth="1"/>
    <col min="4373" max="4379" width="9.140625" style="161"/>
    <col min="4380" max="4380" width="5" style="161" customWidth="1"/>
    <col min="4381" max="4608" width="9.140625" style="161"/>
    <col min="4609" max="4609" width="28" style="161" customWidth="1"/>
    <col min="4610" max="4610" width="9.42578125" style="161" bestFit="1" customWidth="1"/>
    <col min="4611" max="4611" width="12" style="161" customWidth="1"/>
    <col min="4612" max="4614" width="9.140625" style="161"/>
    <col min="4615" max="4615" width="7.7109375" style="161" bestFit="1" customWidth="1"/>
    <col min="4616" max="4616" width="7.85546875" style="161" customWidth="1"/>
    <col min="4617" max="4619" width="9.140625" style="161"/>
    <col min="4620" max="4620" width="10.5703125" style="161" customWidth="1"/>
    <col min="4621" max="4627" width="9.140625" style="161"/>
    <col min="4628" max="4628" width="10.42578125" style="161" customWidth="1"/>
    <col min="4629" max="4635" width="9.140625" style="161"/>
    <col min="4636" max="4636" width="5" style="161" customWidth="1"/>
    <col min="4637" max="4864" width="9.140625" style="161"/>
    <col min="4865" max="4865" width="28" style="161" customWidth="1"/>
    <col min="4866" max="4866" width="9.42578125" style="161" bestFit="1" customWidth="1"/>
    <col min="4867" max="4867" width="12" style="161" customWidth="1"/>
    <col min="4868" max="4870" width="9.140625" style="161"/>
    <col min="4871" max="4871" width="7.7109375" style="161" bestFit="1" customWidth="1"/>
    <col min="4872" max="4872" width="7.85546875" style="161" customWidth="1"/>
    <col min="4873" max="4875" width="9.140625" style="161"/>
    <col min="4876" max="4876" width="10.5703125" style="161" customWidth="1"/>
    <col min="4877" max="4883" width="9.140625" style="161"/>
    <col min="4884" max="4884" width="10.42578125" style="161" customWidth="1"/>
    <col min="4885" max="4891" width="9.140625" style="161"/>
    <col min="4892" max="4892" width="5" style="161" customWidth="1"/>
    <col min="4893" max="5120" width="9.140625" style="161"/>
    <col min="5121" max="5121" width="28" style="161" customWidth="1"/>
    <col min="5122" max="5122" width="9.42578125" style="161" bestFit="1" customWidth="1"/>
    <col min="5123" max="5123" width="12" style="161" customWidth="1"/>
    <col min="5124" max="5126" width="9.140625" style="161"/>
    <col min="5127" max="5127" width="7.7109375" style="161" bestFit="1" customWidth="1"/>
    <col min="5128" max="5128" width="7.85546875" style="161" customWidth="1"/>
    <col min="5129" max="5131" width="9.140625" style="161"/>
    <col min="5132" max="5132" width="10.5703125" style="161" customWidth="1"/>
    <col min="5133" max="5139" width="9.140625" style="161"/>
    <col min="5140" max="5140" width="10.42578125" style="161" customWidth="1"/>
    <col min="5141" max="5147" width="9.140625" style="161"/>
    <col min="5148" max="5148" width="5" style="161" customWidth="1"/>
    <col min="5149" max="5376" width="9.140625" style="161"/>
    <col min="5377" max="5377" width="28" style="161" customWidth="1"/>
    <col min="5378" max="5378" width="9.42578125" style="161" bestFit="1" customWidth="1"/>
    <col min="5379" max="5379" width="12" style="161" customWidth="1"/>
    <col min="5380" max="5382" width="9.140625" style="161"/>
    <col min="5383" max="5383" width="7.7109375" style="161" bestFit="1" customWidth="1"/>
    <col min="5384" max="5384" width="7.85546875" style="161" customWidth="1"/>
    <col min="5385" max="5387" width="9.140625" style="161"/>
    <col min="5388" max="5388" width="10.5703125" style="161" customWidth="1"/>
    <col min="5389" max="5395" width="9.140625" style="161"/>
    <col min="5396" max="5396" width="10.42578125" style="161" customWidth="1"/>
    <col min="5397" max="5403" width="9.140625" style="161"/>
    <col min="5404" max="5404" width="5" style="161" customWidth="1"/>
    <col min="5405" max="5632" width="9.140625" style="161"/>
    <col min="5633" max="5633" width="28" style="161" customWidth="1"/>
    <col min="5634" max="5634" width="9.42578125" style="161" bestFit="1" customWidth="1"/>
    <col min="5635" max="5635" width="12" style="161" customWidth="1"/>
    <col min="5636" max="5638" width="9.140625" style="161"/>
    <col min="5639" max="5639" width="7.7109375" style="161" bestFit="1" customWidth="1"/>
    <col min="5640" max="5640" width="7.85546875" style="161" customWidth="1"/>
    <col min="5641" max="5643" width="9.140625" style="161"/>
    <col min="5644" max="5644" width="10.5703125" style="161" customWidth="1"/>
    <col min="5645" max="5651" width="9.140625" style="161"/>
    <col min="5652" max="5652" width="10.42578125" style="161" customWidth="1"/>
    <col min="5653" max="5659" width="9.140625" style="161"/>
    <col min="5660" max="5660" width="5" style="161" customWidth="1"/>
    <col min="5661" max="5888" width="9.140625" style="161"/>
    <col min="5889" max="5889" width="28" style="161" customWidth="1"/>
    <col min="5890" max="5890" width="9.42578125" style="161" bestFit="1" customWidth="1"/>
    <col min="5891" max="5891" width="12" style="161" customWidth="1"/>
    <col min="5892" max="5894" width="9.140625" style="161"/>
    <col min="5895" max="5895" width="7.7109375" style="161" bestFit="1" customWidth="1"/>
    <col min="5896" max="5896" width="7.85546875" style="161" customWidth="1"/>
    <col min="5897" max="5899" width="9.140625" style="161"/>
    <col min="5900" max="5900" width="10.5703125" style="161" customWidth="1"/>
    <col min="5901" max="5907" width="9.140625" style="161"/>
    <col min="5908" max="5908" width="10.42578125" style="161" customWidth="1"/>
    <col min="5909" max="5915" width="9.140625" style="161"/>
    <col min="5916" max="5916" width="5" style="161" customWidth="1"/>
    <col min="5917" max="6144" width="9.140625" style="161"/>
    <col min="6145" max="6145" width="28" style="161" customWidth="1"/>
    <col min="6146" max="6146" width="9.42578125" style="161" bestFit="1" customWidth="1"/>
    <col min="6147" max="6147" width="12" style="161" customWidth="1"/>
    <col min="6148" max="6150" width="9.140625" style="161"/>
    <col min="6151" max="6151" width="7.7109375" style="161" bestFit="1" customWidth="1"/>
    <col min="6152" max="6152" width="7.85546875" style="161" customWidth="1"/>
    <col min="6153" max="6155" width="9.140625" style="161"/>
    <col min="6156" max="6156" width="10.5703125" style="161" customWidth="1"/>
    <col min="6157" max="6163" width="9.140625" style="161"/>
    <col min="6164" max="6164" width="10.42578125" style="161" customWidth="1"/>
    <col min="6165" max="6171" width="9.140625" style="161"/>
    <col min="6172" max="6172" width="5" style="161" customWidth="1"/>
    <col min="6173" max="6400" width="9.140625" style="161"/>
    <col min="6401" max="6401" width="28" style="161" customWidth="1"/>
    <col min="6402" max="6402" width="9.42578125" style="161" bestFit="1" customWidth="1"/>
    <col min="6403" max="6403" width="12" style="161" customWidth="1"/>
    <col min="6404" max="6406" width="9.140625" style="161"/>
    <col min="6407" max="6407" width="7.7109375" style="161" bestFit="1" customWidth="1"/>
    <col min="6408" max="6408" width="7.85546875" style="161" customWidth="1"/>
    <col min="6409" max="6411" width="9.140625" style="161"/>
    <col min="6412" max="6412" width="10.5703125" style="161" customWidth="1"/>
    <col min="6413" max="6419" width="9.140625" style="161"/>
    <col min="6420" max="6420" width="10.42578125" style="161" customWidth="1"/>
    <col min="6421" max="6427" width="9.140625" style="161"/>
    <col min="6428" max="6428" width="5" style="161" customWidth="1"/>
    <col min="6429" max="6656" width="9.140625" style="161"/>
    <col min="6657" max="6657" width="28" style="161" customWidth="1"/>
    <col min="6658" max="6658" width="9.42578125" style="161" bestFit="1" customWidth="1"/>
    <col min="6659" max="6659" width="12" style="161" customWidth="1"/>
    <col min="6660" max="6662" width="9.140625" style="161"/>
    <col min="6663" max="6663" width="7.7109375" style="161" bestFit="1" customWidth="1"/>
    <col min="6664" max="6664" width="7.85546875" style="161" customWidth="1"/>
    <col min="6665" max="6667" width="9.140625" style="161"/>
    <col min="6668" max="6668" width="10.5703125" style="161" customWidth="1"/>
    <col min="6669" max="6675" width="9.140625" style="161"/>
    <col min="6676" max="6676" width="10.42578125" style="161" customWidth="1"/>
    <col min="6677" max="6683" width="9.140625" style="161"/>
    <col min="6684" max="6684" width="5" style="161" customWidth="1"/>
    <col min="6685" max="6912" width="9.140625" style="161"/>
    <col min="6913" max="6913" width="28" style="161" customWidth="1"/>
    <col min="6914" max="6914" width="9.42578125" style="161" bestFit="1" customWidth="1"/>
    <col min="6915" max="6915" width="12" style="161" customWidth="1"/>
    <col min="6916" max="6918" width="9.140625" style="161"/>
    <col min="6919" max="6919" width="7.7109375" style="161" bestFit="1" customWidth="1"/>
    <col min="6920" max="6920" width="7.85546875" style="161" customWidth="1"/>
    <col min="6921" max="6923" width="9.140625" style="161"/>
    <col min="6924" max="6924" width="10.5703125" style="161" customWidth="1"/>
    <col min="6925" max="6931" width="9.140625" style="161"/>
    <col min="6932" max="6932" width="10.42578125" style="161" customWidth="1"/>
    <col min="6933" max="6939" width="9.140625" style="161"/>
    <col min="6940" max="6940" width="5" style="161" customWidth="1"/>
    <col min="6941" max="7168" width="9.140625" style="161"/>
    <col min="7169" max="7169" width="28" style="161" customWidth="1"/>
    <col min="7170" max="7170" width="9.42578125" style="161" bestFit="1" customWidth="1"/>
    <col min="7171" max="7171" width="12" style="161" customWidth="1"/>
    <col min="7172" max="7174" width="9.140625" style="161"/>
    <col min="7175" max="7175" width="7.7109375" style="161" bestFit="1" customWidth="1"/>
    <col min="7176" max="7176" width="7.85546875" style="161" customWidth="1"/>
    <col min="7177" max="7179" width="9.140625" style="161"/>
    <col min="7180" max="7180" width="10.5703125" style="161" customWidth="1"/>
    <col min="7181" max="7187" width="9.140625" style="161"/>
    <col min="7188" max="7188" width="10.42578125" style="161" customWidth="1"/>
    <col min="7189" max="7195" width="9.140625" style="161"/>
    <col min="7196" max="7196" width="5" style="161" customWidth="1"/>
    <col min="7197" max="7424" width="9.140625" style="161"/>
    <col min="7425" max="7425" width="28" style="161" customWidth="1"/>
    <col min="7426" max="7426" width="9.42578125" style="161" bestFit="1" customWidth="1"/>
    <col min="7427" max="7427" width="12" style="161" customWidth="1"/>
    <col min="7428" max="7430" width="9.140625" style="161"/>
    <col min="7431" max="7431" width="7.7109375" style="161" bestFit="1" customWidth="1"/>
    <col min="7432" max="7432" width="7.85546875" style="161" customWidth="1"/>
    <col min="7433" max="7435" width="9.140625" style="161"/>
    <col min="7436" max="7436" width="10.5703125" style="161" customWidth="1"/>
    <col min="7437" max="7443" width="9.140625" style="161"/>
    <col min="7444" max="7444" width="10.42578125" style="161" customWidth="1"/>
    <col min="7445" max="7451" width="9.140625" style="161"/>
    <col min="7452" max="7452" width="5" style="161" customWidth="1"/>
    <col min="7453" max="7680" width="9.140625" style="161"/>
    <col min="7681" max="7681" width="28" style="161" customWidth="1"/>
    <col min="7682" max="7682" width="9.42578125" style="161" bestFit="1" customWidth="1"/>
    <col min="7683" max="7683" width="12" style="161" customWidth="1"/>
    <col min="7684" max="7686" width="9.140625" style="161"/>
    <col min="7687" max="7687" width="7.7109375" style="161" bestFit="1" customWidth="1"/>
    <col min="7688" max="7688" width="7.85546875" style="161" customWidth="1"/>
    <col min="7689" max="7691" width="9.140625" style="161"/>
    <col min="7692" max="7692" width="10.5703125" style="161" customWidth="1"/>
    <col min="7693" max="7699" width="9.140625" style="161"/>
    <col min="7700" max="7700" width="10.42578125" style="161" customWidth="1"/>
    <col min="7701" max="7707" width="9.140625" style="161"/>
    <col min="7708" max="7708" width="5" style="161" customWidth="1"/>
    <col min="7709" max="7936" width="9.140625" style="161"/>
    <col min="7937" max="7937" width="28" style="161" customWidth="1"/>
    <col min="7938" max="7938" width="9.42578125" style="161" bestFit="1" customWidth="1"/>
    <col min="7939" max="7939" width="12" style="161" customWidth="1"/>
    <col min="7940" max="7942" width="9.140625" style="161"/>
    <col min="7943" max="7943" width="7.7109375" style="161" bestFit="1" customWidth="1"/>
    <col min="7944" max="7944" width="7.85546875" style="161" customWidth="1"/>
    <col min="7945" max="7947" width="9.140625" style="161"/>
    <col min="7948" max="7948" width="10.5703125" style="161" customWidth="1"/>
    <col min="7949" max="7955" width="9.140625" style="161"/>
    <col min="7956" max="7956" width="10.42578125" style="161" customWidth="1"/>
    <col min="7957" max="7963" width="9.140625" style="161"/>
    <col min="7964" max="7964" width="5" style="161" customWidth="1"/>
    <col min="7965" max="8192" width="9.140625" style="161"/>
    <col min="8193" max="8193" width="28" style="161" customWidth="1"/>
    <col min="8194" max="8194" width="9.42578125" style="161" bestFit="1" customWidth="1"/>
    <col min="8195" max="8195" width="12" style="161" customWidth="1"/>
    <col min="8196" max="8198" width="9.140625" style="161"/>
    <col min="8199" max="8199" width="7.7109375" style="161" bestFit="1" customWidth="1"/>
    <col min="8200" max="8200" width="7.85546875" style="161" customWidth="1"/>
    <col min="8201" max="8203" width="9.140625" style="161"/>
    <col min="8204" max="8204" width="10.5703125" style="161" customWidth="1"/>
    <col min="8205" max="8211" width="9.140625" style="161"/>
    <col min="8212" max="8212" width="10.42578125" style="161" customWidth="1"/>
    <col min="8213" max="8219" width="9.140625" style="161"/>
    <col min="8220" max="8220" width="5" style="161" customWidth="1"/>
    <col min="8221" max="8448" width="9.140625" style="161"/>
    <col min="8449" max="8449" width="28" style="161" customWidth="1"/>
    <col min="8450" max="8450" width="9.42578125" style="161" bestFit="1" customWidth="1"/>
    <col min="8451" max="8451" width="12" style="161" customWidth="1"/>
    <col min="8452" max="8454" width="9.140625" style="161"/>
    <col min="8455" max="8455" width="7.7109375" style="161" bestFit="1" customWidth="1"/>
    <col min="8456" max="8456" width="7.85546875" style="161" customWidth="1"/>
    <col min="8457" max="8459" width="9.140625" style="161"/>
    <col min="8460" max="8460" width="10.5703125" style="161" customWidth="1"/>
    <col min="8461" max="8467" width="9.140625" style="161"/>
    <col min="8468" max="8468" width="10.42578125" style="161" customWidth="1"/>
    <col min="8469" max="8475" width="9.140625" style="161"/>
    <col min="8476" max="8476" width="5" style="161" customWidth="1"/>
    <col min="8477" max="8704" width="9.140625" style="161"/>
    <col min="8705" max="8705" width="28" style="161" customWidth="1"/>
    <col min="8706" max="8706" width="9.42578125" style="161" bestFit="1" customWidth="1"/>
    <col min="8707" max="8707" width="12" style="161" customWidth="1"/>
    <col min="8708" max="8710" width="9.140625" style="161"/>
    <col min="8711" max="8711" width="7.7109375" style="161" bestFit="1" customWidth="1"/>
    <col min="8712" max="8712" width="7.85546875" style="161" customWidth="1"/>
    <col min="8713" max="8715" width="9.140625" style="161"/>
    <col min="8716" max="8716" width="10.5703125" style="161" customWidth="1"/>
    <col min="8717" max="8723" width="9.140625" style="161"/>
    <col min="8724" max="8724" width="10.42578125" style="161" customWidth="1"/>
    <col min="8725" max="8731" width="9.140625" style="161"/>
    <col min="8732" max="8732" width="5" style="161" customWidth="1"/>
    <col min="8733" max="8960" width="9.140625" style="161"/>
    <col min="8961" max="8961" width="28" style="161" customWidth="1"/>
    <col min="8962" max="8962" width="9.42578125" style="161" bestFit="1" customWidth="1"/>
    <col min="8963" max="8963" width="12" style="161" customWidth="1"/>
    <col min="8964" max="8966" width="9.140625" style="161"/>
    <col min="8967" max="8967" width="7.7109375" style="161" bestFit="1" customWidth="1"/>
    <col min="8968" max="8968" width="7.85546875" style="161" customWidth="1"/>
    <col min="8969" max="8971" width="9.140625" style="161"/>
    <col min="8972" max="8972" width="10.5703125" style="161" customWidth="1"/>
    <col min="8973" max="8979" width="9.140625" style="161"/>
    <col min="8980" max="8980" width="10.42578125" style="161" customWidth="1"/>
    <col min="8981" max="8987" width="9.140625" style="161"/>
    <col min="8988" max="8988" width="5" style="161" customWidth="1"/>
    <col min="8989" max="9216" width="9.140625" style="161"/>
    <col min="9217" max="9217" width="28" style="161" customWidth="1"/>
    <col min="9218" max="9218" width="9.42578125" style="161" bestFit="1" customWidth="1"/>
    <col min="9219" max="9219" width="12" style="161" customWidth="1"/>
    <col min="9220" max="9222" width="9.140625" style="161"/>
    <col min="9223" max="9223" width="7.7109375" style="161" bestFit="1" customWidth="1"/>
    <col min="9224" max="9224" width="7.85546875" style="161" customWidth="1"/>
    <col min="9225" max="9227" width="9.140625" style="161"/>
    <col min="9228" max="9228" width="10.5703125" style="161" customWidth="1"/>
    <col min="9229" max="9235" width="9.140625" style="161"/>
    <col min="9236" max="9236" width="10.42578125" style="161" customWidth="1"/>
    <col min="9237" max="9243" width="9.140625" style="161"/>
    <col min="9244" max="9244" width="5" style="161" customWidth="1"/>
    <col min="9245" max="9472" width="9.140625" style="161"/>
    <col min="9473" max="9473" width="28" style="161" customWidth="1"/>
    <col min="9474" max="9474" width="9.42578125" style="161" bestFit="1" customWidth="1"/>
    <col min="9475" max="9475" width="12" style="161" customWidth="1"/>
    <col min="9476" max="9478" width="9.140625" style="161"/>
    <col min="9479" max="9479" width="7.7109375" style="161" bestFit="1" customWidth="1"/>
    <col min="9480" max="9480" width="7.85546875" style="161" customWidth="1"/>
    <col min="9481" max="9483" width="9.140625" style="161"/>
    <col min="9484" max="9484" width="10.5703125" style="161" customWidth="1"/>
    <col min="9485" max="9491" width="9.140625" style="161"/>
    <col min="9492" max="9492" width="10.42578125" style="161" customWidth="1"/>
    <col min="9493" max="9499" width="9.140625" style="161"/>
    <col min="9500" max="9500" width="5" style="161" customWidth="1"/>
    <col min="9501" max="9728" width="9.140625" style="161"/>
    <col min="9729" max="9729" width="28" style="161" customWidth="1"/>
    <col min="9730" max="9730" width="9.42578125" style="161" bestFit="1" customWidth="1"/>
    <col min="9731" max="9731" width="12" style="161" customWidth="1"/>
    <col min="9732" max="9734" width="9.140625" style="161"/>
    <col min="9735" max="9735" width="7.7109375" style="161" bestFit="1" customWidth="1"/>
    <col min="9736" max="9736" width="7.85546875" style="161" customWidth="1"/>
    <col min="9737" max="9739" width="9.140625" style="161"/>
    <col min="9740" max="9740" width="10.5703125" style="161" customWidth="1"/>
    <col min="9741" max="9747" width="9.140625" style="161"/>
    <col min="9748" max="9748" width="10.42578125" style="161" customWidth="1"/>
    <col min="9749" max="9755" width="9.140625" style="161"/>
    <col min="9756" max="9756" width="5" style="161" customWidth="1"/>
    <col min="9757" max="9984" width="9.140625" style="161"/>
    <col min="9985" max="9985" width="28" style="161" customWidth="1"/>
    <col min="9986" max="9986" width="9.42578125" style="161" bestFit="1" customWidth="1"/>
    <col min="9987" max="9987" width="12" style="161" customWidth="1"/>
    <col min="9988" max="9990" width="9.140625" style="161"/>
    <col min="9991" max="9991" width="7.7109375" style="161" bestFit="1" customWidth="1"/>
    <col min="9992" max="9992" width="7.85546875" style="161" customWidth="1"/>
    <col min="9993" max="9995" width="9.140625" style="161"/>
    <col min="9996" max="9996" width="10.5703125" style="161" customWidth="1"/>
    <col min="9997" max="10003" width="9.140625" style="161"/>
    <col min="10004" max="10004" width="10.42578125" style="161" customWidth="1"/>
    <col min="10005" max="10011" width="9.140625" style="161"/>
    <col min="10012" max="10012" width="5" style="161" customWidth="1"/>
    <col min="10013" max="10240" width="9.140625" style="161"/>
    <col min="10241" max="10241" width="28" style="161" customWidth="1"/>
    <col min="10242" max="10242" width="9.42578125" style="161" bestFit="1" customWidth="1"/>
    <col min="10243" max="10243" width="12" style="161" customWidth="1"/>
    <col min="10244" max="10246" width="9.140625" style="161"/>
    <col min="10247" max="10247" width="7.7109375" style="161" bestFit="1" customWidth="1"/>
    <col min="10248" max="10248" width="7.85546875" style="161" customWidth="1"/>
    <col min="10249" max="10251" width="9.140625" style="161"/>
    <col min="10252" max="10252" width="10.5703125" style="161" customWidth="1"/>
    <col min="10253" max="10259" width="9.140625" style="161"/>
    <col min="10260" max="10260" width="10.42578125" style="161" customWidth="1"/>
    <col min="10261" max="10267" width="9.140625" style="161"/>
    <col min="10268" max="10268" width="5" style="161" customWidth="1"/>
    <col min="10269" max="10496" width="9.140625" style="161"/>
    <col min="10497" max="10497" width="28" style="161" customWidth="1"/>
    <col min="10498" max="10498" width="9.42578125" style="161" bestFit="1" customWidth="1"/>
    <col min="10499" max="10499" width="12" style="161" customWidth="1"/>
    <col min="10500" max="10502" width="9.140625" style="161"/>
    <col min="10503" max="10503" width="7.7109375" style="161" bestFit="1" customWidth="1"/>
    <col min="10504" max="10504" width="7.85546875" style="161" customWidth="1"/>
    <col min="10505" max="10507" width="9.140625" style="161"/>
    <col min="10508" max="10508" width="10.5703125" style="161" customWidth="1"/>
    <col min="10509" max="10515" width="9.140625" style="161"/>
    <col min="10516" max="10516" width="10.42578125" style="161" customWidth="1"/>
    <col min="10517" max="10523" width="9.140625" style="161"/>
    <col min="10524" max="10524" width="5" style="161" customWidth="1"/>
    <col min="10525" max="10752" width="9.140625" style="161"/>
    <col min="10753" max="10753" width="28" style="161" customWidth="1"/>
    <col min="10754" max="10754" width="9.42578125" style="161" bestFit="1" customWidth="1"/>
    <col min="10755" max="10755" width="12" style="161" customWidth="1"/>
    <col min="10756" max="10758" width="9.140625" style="161"/>
    <col min="10759" max="10759" width="7.7109375" style="161" bestFit="1" customWidth="1"/>
    <col min="10760" max="10760" width="7.85546875" style="161" customWidth="1"/>
    <col min="10761" max="10763" width="9.140625" style="161"/>
    <col min="10764" max="10764" width="10.5703125" style="161" customWidth="1"/>
    <col min="10765" max="10771" width="9.140625" style="161"/>
    <col min="10772" max="10772" width="10.42578125" style="161" customWidth="1"/>
    <col min="10773" max="10779" width="9.140625" style="161"/>
    <col min="10780" max="10780" width="5" style="161" customWidth="1"/>
    <col min="10781" max="11008" width="9.140625" style="161"/>
    <col min="11009" max="11009" width="28" style="161" customWidth="1"/>
    <col min="11010" max="11010" width="9.42578125" style="161" bestFit="1" customWidth="1"/>
    <col min="11011" max="11011" width="12" style="161" customWidth="1"/>
    <col min="11012" max="11014" width="9.140625" style="161"/>
    <col min="11015" max="11015" width="7.7109375" style="161" bestFit="1" customWidth="1"/>
    <col min="11016" max="11016" width="7.85546875" style="161" customWidth="1"/>
    <col min="11017" max="11019" width="9.140625" style="161"/>
    <col min="11020" max="11020" width="10.5703125" style="161" customWidth="1"/>
    <col min="11021" max="11027" width="9.140625" style="161"/>
    <col min="11028" max="11028" width="10.42578125" style="161" customWidth="1"/>
    <col min="11029" max="11035" width="9.140625" style="161"/>
    <col min="11036" max="11036" width="5" style="161" customWidth="1"/>
    <col min="11037" max="11264" width="9.140625" style="161"/>
    <col min="11265" max="11265" width="28" style="161" customWidth="1"/>
    <col min="11266" max="11266" width="9.42578125" style="161" bestFit="1" customWidth="1"/>
    <col min="11267" max="11267" width="12" style="161" customWidth="1"/>
    <col min="11268" max="11270" width="9.140625" style="161"/>
    <col min="11271" max="11271" width="7.7109375" style="161" bestFit="1" customWidth="1"/>
    <col min="11272" max="11272" width="7.85546875" style="161" customWidth="1"/>
    <col min="11273" max="11275" width="9.140625" style="161"/>
    <col min="11276" max="11276" width="10.5703125" style="161" customWidth="1"/>
    <col min="11277" max="11283" width="9.140625" style="161"/>
    <col min="11284" max="11284" width="10.42578125" style="161" customWidth="1"/>
    <col min="11285" max="11291" width="9.140625" style="161"/>
    <col min="11292" max="11292" width="5" style="161" customWidth="1"/>
    <col min="11293" max="11520" width="9.140625" style="161"/>
    <col min="11521" max="11521" width="28" style="161" customWidth="1"/>
    <col min="11522" max="11522" width="9.42578125" style="161" bestFit="1" customWidth="1"/>
    <col min="11523" max="11523" width="12" style="161" customWidth="1"/>
    <col min="11524" max="11526" width="9.140625" style="161"/>
    <col min="11527" max="11527" width="7.7109375" style="161" bestFit="1" customWidth="1"/>
    <col min="11528" max="11528" width="7.85546875" style="161" customWidth="1"/>
    <col min="11529" max="11531" width="9.140625" style="161"/>
    <col min="11532" max="11532" width="10.5703125" style="161" customWidth="1"/>
    <col min="11533" max="11539" width="9.140625" style="161"/>
    <col min="11540" max="11540" width="10.42578125" style="161" customWidth="1"/>
    <col min="11541" max="11547" width="9.140625" style="161"/>
    <col min="11548" max="11548" width="5" style="161" customWidth="1"/>
    <col min="11549" max="11776" width="9.140625" style="161"/>
    <col min="11777" max="11777" width="28" style="161" customWidth="1"/>
    <col min="11778" max="11778" width="9.42578125" style="161" bestFit="1" customWidth="1"/>
    <col min="11779" max="11779" width="12" style="161" customWidth="1"/>
    <col min="11780" max="11782" width="9.140625" style="161"/>
    <col min="11783" max="11783" width="7.7109375" style="161" bestFit="1" customWidth="1"/>
    <col min="11784" max="11784" width="7.85546875" style="161" customWidth="1"/>
    <col min="11785" max="11787" width="9.140625" style="161"/>
    <col min="11788" max="11788" width="10.5703125" style="161" customWidth="1"/>
    <col min="11789" max="11795" width="9.140625" style="161"/>
    <col min="11796" max="11796" width="10.42578125" style="161" customWidth="1"/>
    <col min="11797" max="11803" width="9.140625" style="161"/>
    <col min="11804" max="11804" width="5" style="161" customWidth="1"/>
    <col min="11805" max="12032" width="9.140625" style="161"/>
    <col min="12033" max="12033" width="28" style="161" customWidth="1"/>
    <col min="12034" max="12034" width="9.42578125" style="161" bestFit="1" customWidth="1"/>
    <col min="12035" max="12035" width="12" style="161" customWidth="1"/>
    <col min="12036" max="12038" width="9.140625" style="161"/>
    <col min="12039" max="12039" width="7.7109375" style="161" bestFit="1" customWidth="1"/>
    <col min="12040" max="12040" width="7.85546875" style="161" customWidth="1"/>
    <col min="12041" max="12043" width="9.140625" style="161"/>
    <col min="12044" max="12044" width="10.5703125" style="161" customWidth="1"/>
    <col min="12045" max="12051" width="9.140625" style="161"/>
    <col min="12052" max="12052" width="10.42578125" style="161" customWidth="1"/>
    <col min="12053" max="12059" width="9.140625" style="161"/>
    <col min="12060" max="12060" width="5" style="161" customWidth="1"/>
    <col min="12061" max="12288" width="9.140625" style="161"/>
    <col min="12289" max="12289" width="28" style="161" customWidth="1"/>
    <col min="12290" max="12290" width="9.42578125" style="161" bestFit="1" customWidth="1"/>
    <col min="12291" max="12291" width="12" style="161" customWidth="1"/>
    <col min="12292" max="12294" width="9.140625" style="161"/>
    <col min="12295" max="12295" width="7.7109375" style="161" bestFit="1" customWidth="1"/>
    <col min="12296" max="12296" width="7.85546875" style="161" customWidth="1"/>
    <col min="12297" max="12299" width="9.140625" style="161"/>
    <col min="12300" max="12300" width="10.5703125" style="161" customWidth="1"/>
    <col min="12301" max="12307" width="9.140625" style="161"/>
    <col min="12308" max="12308" width="10.42578125" style="161" customWidth="1"/>
    <col min="12309" max="12315" width="9.140625" style="161"/>
    <col min="12316" max="12316" width="5" style="161" customWidth="1"/>
    <col min="12317" max="12544" width="9.140625" style="161"/>
    <col min="12545" max="12545" width="28" style="161" customWidth="1"/>
    <col min="12546" max="12546" width="9.42578125" style="161" bestFit="1" customWidth="1"/>
    <col min="12547" max="12547" width="12" style="161" customWidth="1"/>
    <col min="12548" max="12550" width="9.140625" style="161"/>
    <col min="12551" max="12551" width="7.7109375" style="161" bestFit="1" customWidth="1"/>
    <col min="12552" max="12552" width="7.85546875" style="161" customWidth="1"/>
    <col min="12553" max="12555" width="9.140625" style="161"/>
    <col min="12556" max="12556" width="10.5703125" style="161" customWidth="1"/>
    <col min="12557" max="12563" width="9.140625" style="161"/>
    <col min="12564" max="12564" width="10.42578125" style="161" customWidth="1"/>
    <col min="12565" max="12571" width="9.140625" style="161"/>
    <col min="12572" max="12572" width="5" style="161" customWidth="1"/>
    <col min="12573" max="12800" width="9.140625" style="161"/>
    <col min="12801" max="12801" width="28" style="161" customWidth="1"/>
    <col min="12802" max="12802" width="9.42578125" style="161" bestFit="1" customWidth="1"/>
    <col min="12803" max="12803" width="12" style="161" customWidth="1"/>
    <col min="12804" max="12806" width="9.140625" style="161"/>
    <col min="12807" max="12807" width="7.7109375" style="161" bestFit="1" customWidth="1"/>
    <col min="12808" max="12808" width="7.85546875" style="161" customWidth="1"/>
    <col min="12809" max="12811" width="9.140625" style="161"/>
    <col min="12812" max="12812" width="10.5703125" style="161" customWidth="1"/>
    <col min="12813" max="12819" width="9.140625" style="161"/>
    <col min="12820" max="12820" width="10.42578125" style="161" customWidth="1"/>
    <col min="12821" max="12827" width="9.140625" style="161"/>
    <col min="12828" max="12828" width="5" style="161" customWidth="1"/>
    <col min="12829" max="13056" width="9.140625" style="161"/>
    <col min="13057" max="13057" width="28" style="161" customWidth="1"/>
    <col min="13058" max="13058" width="9.42578125" style="161" bestFit="1" customWidth="1"/>
    <col min="13059" max="13059" width="12" style="161" customWidth="1"/>
    <col min="13060" max="13062" width="9.140625" style="161"/>
    <col min="13063" max="13063" width="7.7109375" style="161" bestFit="1" customWidth="1"/>
    <col min="13064" max="13064" width="7.85546875" style="161" customWidth="1"/>
    <col min="13065" max="13067" width="9.140625" style="161"/>
    <col min="13068" max="13068" width="10.5703125" style="161" customWidth="1"/>
    <col min="13069" max="13075" width="9.140625" style="161"/>
    <col min="13076" max="13076" width="10.42578125" style="161" customWidth="1"/>
    <col min="13077" max="13083" width="9.140625" style="161"/>
    <col min="13084" max="13084" width="5" style="161" customWidth="1"/>
    <col min="13085" max="13312" width="9.140625" style="161"/>
    <col min="13313" max="13313" width="28" style="161" customWidth="1"/>
    <col min="13314" max="13314" width="9.42578125" style="161" bestFit="1" customWidth="1"/>
    <col min="13315" max="13315" width="12" style="161" customWidth="1"/>
    <col min="13316" max="13318" width="9.140625" style="161"/>
    <col min="13319" max="13319" width="7.7109375" style="161" bestFit="1" customWidth="1"/>
    <col min="13320" max="13320" width="7.85546875" style="161" customWidth="1"/>
    <col min="13321" max="13323" width="9.140625" style="161"/>
    <col min="13324" max="13324" width="10.5703125" style="161" customWidth="1"/>
    <col min="13325" max="13331" width="9.140625" style="161"/>
    <col min="13332" max="13332" width="10.42578125" style="161" customWidth="1"/>
    <col min="13333" max="13339" width="9.140625" style="161"/>
    <col min="13340" max="13340" width="5" style="161" customWidth="1"/>
    <col min="13341" max="13568" width="9.140625" style="161"/>
    <col min="13569" max="13569" width="28" style="161" customWidth="1"/>
    <col min="13570" max="13570" width="9.42578125" style="161" bestFit="1" customWidth="1"/>
    <col min="13571" max="13571" width="12" style="161" customWidth="1"/>
    <col min="13572" max="13574" width="9.140625" style="161"/>
    <col min="13575" max="13575" width="7.7109375" style="161" bestFit="1" customWidth="1"/>
    <col min="13576" max="13576" width="7.85546875" style="161" customWidth="1"/>
    <col min="13577" max="13579" width="9.140625" style="161"/>
    <col min="13580" max="13580" width="10.5703125" style="161" customWidth="1"/>
    <col min="13581" max="13587" width="9.140625" style="161"/>
    <col min="13588" max="13588" width="10.42578125" style="161" customWidth="1"/>
    <col min="13589" max="13595" width="9.140625" style="161"/>
    <col min="13596" max="13596" width="5" style="161" customWidth="1"/>
    <col min="13597" max="13824" width="9.140625" style="161"/>
    <col min="13825" max="13825" width="28" style="161" customWidth="1"/>
    <col min="13826" max="13826" width="9.42578125" style="161" bestFit="1" customWidth="1"/>
    <col min="13827" max="13827" width="12" style="161" customWidth="1"/>
    <col min="13828" max="13830" width="9.140625" style="161"/>
    <col min="13831" max="13831" width="7.7109375" style="161" bestFit="1" customWidth="1"/>
    <col min="13832" max="13832" width="7.85546875" style="161" customWidth="1"/>
    <col min="13833" max="13835" width="9.140625" style="161"/>
    <col min="13836" max="13836" width="10.5703125" style="161" customWidth="1"/>
    <col min="13837" max="13843" width="9.140625" style="161"/>
    <col min="13844" max="13844" width="10.42578125" style="161" customWidth="1"/>
    <col min="13845" max="13851" width="9.140625" style="161"/>
    <col min="13852" max="13852" width="5" style="161" customWidth="1"/>
    <col min="13853" max="14080" width="9.140625" style="161"/>
    <col min="14081" max="14081" width="28" style="161" customWidth="1"/>
    <col min="14082" max="14082" width="9.42578125" style="161" bestFit="1" customWidth="1"/>
    <col min="14083" max="14083" width="12" style="161" customWidth="1"/>
    <col min="14084" max="14086" width="9.140625" style="161"/>
    <col min="14087" max="14087" width="7.7109375" style="161" bestFit="1" customWidth="1"/>
    <col min="14088" max="14088" width="7.85546875" style="161" customWidth="1"/>
    <col min="14089" max="14091" width="9.140625" style="161"/>
    <col min="14092" max="14092" width="10.5703125" style="161" customWidth="1"/>
    <col min="14093" max="14099" width="9.140625" style="161"/>
    <col min="14100" max="14100" width="10.42578125" style="161" customWidth="1"/>
    <col min="14101" max="14107" width="9.140625" style="161"/>
    <col min="14108" max="14108" width="5" style="161" customWidth="1"/>
    <col min="14109" max="14336" width="9.140625" style="161"/>
    <col min="14337" max="14337" width="28" style="161" customWidth="1"/>
    <col min="14338" max="14338" width="9.42578125" style="161" bestFit="1" customWidth="1"/>
    <col min="14339" max="14339" width="12" style="161" customWidth="1"/>
    <col min="14340" max="14342" width="9.140625" style="161"/>
    <col min="14343" max="14343" width="7.7109375" style="161" bestFit="1" customWidth="1"/>
    <col min="14344" max="14344" width="7.85546875" style="161" customWidth="1"/>
    <col min="14345" max="14347" width="9.140625" style="161"/>
    <col min="14348" max="14348" width="10.5703125" style="161" customWidth="1"/>
    <col min="14349" max="14355" width="9.140625" style="161"/>
    <col min="14356" max="14356" width="10.42578125" style="161" customWidth="1"/>
    <col min="14357" max="14363" width="9.140625" style="161"/>
    <col min="14364" max="14364" width="5" style="161" customWidth="1"/>
    <col min="14365" max="14592" width="9.140625" style="161"/>
    <col min="14593" max="14593" width="28" style="161" customWidth="1"/>
    <col min="14594" max="14594" width="9.42578125" style="161" bestFit="1" customWidth="1"/>
    <col min="14595" max="14595" width="12" style="161" customWidth="1"/>
    <col min="14596" max="14598" width="9.140625" style="161"/>
    <col min="14599" max="14599" width="7.7109375" style="161" bestFit="1" customWidth="1"/>
    <col min="14600" max="14600" width="7.85546875" style="161" customWidth="1"/>
    <col min="14601" max="14603" width="9.140625" style="161"/>
    <col min="14604" max="14604" width="10.5703125" style="161" customWidth="1"/>
    <col min="14605" max="14611" width="9.140625" style="161"/>
    <col min="14612" max="14612" width="10.42578125" style="161" customWidth="1"/>
    <col min="14613" max="14619" width="9.140625" style="161"/>
    <col min="14620" max="14620" width="5" style="161" customWidth="1"/>
    <col min="14621" max="14848" width="9.140625" style="161"/>
    <col min="14849" max="14849" width="28" style="161" customWidth="1"/>
    <col min="14850" max="14850" width="9.42578125" style="161" bestFit="1" customWidth="1"/>
    <col min="14851" max="14851" width="12" style="161" customWidth="1"/>
    <col min="14852" max="14854" width="9.140625" style="161"/>
    <col min="14855" max="14855" width="7.7109375" style="161" bestFit="1" customWidth="1"/>
    <col min="14856" max="14856" width="7.85546875" style="161" customWidth="1"/>
    <col min="14857" max="14859" width="9.140625" style="161"/>
    <col min="14860" max="14860" width="10.5703125" style="161" customWidth="1"/>
    <col min="14861" max="14867" width="9.140625" style="161"/>
    <col min="14868" max="14868" width="10.42578125" style="161" customWidth="1"/>
    <col min="14869" max="14875" width="9.140625" style="161"/>
    <col min="14876" max="14876" width="5" style="161" customWidth="1"/>
    <col min="14877" max="15104" width="9.140625" style="161"/>
    <col min="15105" max="15105" width="28" style="161" customWidth="1"/>
    <col min="15106" max="15106" width="9.42578125" style="161" bestFit="1" customWidth="1"/>
    <col min="15107" max="15107" width="12" style="161" customWidth="1"/>
    <col min="15108" max="15110" width="9.140625" style="161"/>
    <col min="15111" max="15111" width="7.7109375" style="161" bestFit="1" customWidth="1"/>
    <col min="15112" max="15112" width="7.85546875" style="161" customWidth="1"/>
    <col min="15113" max="15115" width="9.140625" style="161"/>
    <col min="15116" max="15116" width="10.5703125" style="161" customWidth="1"/>
    <col min="15117" max="15123" width="9.140625" style="161"/>
    <col min="15124" max="15124" width="10.42578125" style="161" customWidth="1"/>
    <col min="15125" max="15131" width="9.140625" style="161"/>
    <col min="15132" max="15132" width="5" style="161" customWidth="1"/>
    <col min="15133" max="15360" width="9.140625" style="161"/>
    <col min="15361" max="15361" width="28" style="161" customWidth="1"/>
    <col min="15362" max="15362" width="9.42578125" style="161" bestFit="1" customWidth="1"/>
    <col min="15363" max="15363" width="12" style="161" customWidth="1"/>
    <col min="15364" max="15366" width="9.140625" style="161"/>
    <col min="15367" max="15367" width="7.7109375" style="161" bestFit="1" customWidth="1"/>
    <col min="15368" max="15368" width="7.85546875" style="161" customWidth="1"/>
    <col min="15369" max="15371" width="9.140625" style="161"/>
    <col min="15372" max="15372" width="10.5703125" style="161" customWidth="1"/>
    <col min="15373" max="15379" width="9.140625" style="161"/>
    <col min="15380" max="15380" width="10.42578125" style="161" customWidth="1"/>
    <col min="15381" max="15387" width="9.140625" style="161"/>
    <col min="15388" max="15388" width="5" style="161" customWidth="1"/>
    <col min="15389" max="15616" width="9.140625" style="161"/>
    <col min="15617" max="15617" width="28" style="161" customWidth="1"/>
    <col min="15618" max="15618" width="9.42578125" style="161" bestFit="1" customWidth="1"/>
    <col min="15619" max="15619" width="12" style="161" customWidth="1"/>
    <col min="15620" max="15622" width="9.140625" style="161"/>
    <col min="15623" max="15623" width="7.7109375" style="161" bestFit="1" customWidth="1"/>
    <col min="15624" max="15624" width="7.85546875" style="161" customWidth="1"/>
    <col min="15625" max="15627" width="9.140625" style="161"/>
    <col min="15628" max="15628" width="10.5703125" style="161" customWidth="1"/>
    <col min="15629" max="15635" width="9.140625" style="161"/>
    <col min="15636" max="15636" width="10.42578125" style="161" customWidth="1"/>
    <col min="15637" max="15643" width="9.140625" style="161"/>
    <col min="15644" max="15644" width="5" style="161" customWidth="1"/>
    <col min="15645" max="15872" width="9.140625" style="161"/>
    <col min="15873" max="15873" width="28" style="161" customWidth="1"/>
    <col min="15874" max="15874" width="9.42578125" style="161" bestFit="1" customWidth="1"/>
    <col min="15875" max="15875" width="12" style="161" customWidth="1"/>
    <col min="15876" max="15878" width="9.140625" style="161"/>
    <col min="15879" max="15879" width="7.7109375" style="161" bestFit="1" customWidth="1"/>
    <col min="15880" max="15880" width="7.85546875" style="161" customWidth="1"/>
    <col min="15881" max="15883" width="9.140625" style="161"/>
    <col min="15884" max="15884" width="10.5703125" style="161" customWidth="1"/>
    <col min="15885" max="15891" width="9.140625" style="161"/>
    <col min="15892" max="15892" width="10.42578125" style="161" customWidth="1"/>
    <col min="15893" max="15899" width="9.140625" style="161"/>
    <col min="15900" max="15900" width="5" style="161" customWidth="1"/>
    <col min="15901" max="16128" width="9.140625" style="161"/>
    <col min="16129" max="16129" width="28" style="161" customWidth="1"/>
    <col min="16130" max="16130" width="9.42578125" style="161" bestFit="1" customWidth="1"/>
    <col min="16131" max="16131" width="12" style="161" customWidth="1"/>
    <col min="16132" max="16134" width="9.140625" style="161"/>
    <col min="16135" max="16135" width="7.7109375" style="161" bestFit="1" customWidth="1"/>
    <col min="16136" max="16136" width="7.85546875" style="161" customWidth="1"/>
    <col min="16137" max="16139" width="9.140625" style="161"/>
    <col min="16140" max="16140" width="10.5703125" style="161" customWidth="1"/>
    <col min="16141" max="16147" width="9.140625" style="161"/>
    <col min="16148" max="16148" width="10.42578125" style="161" customWidth="1"/>
    <col min="16149" max="16155" width="9.140625" style="161"/>
    <col min="16156" max="16156" width="5" style="161" customWidth="1"/>
    <col min="16157" max="16384" width="9.140625" style="161"/>
  </cols>
  <sheetData>
    <row r="1" spans="1:35" ht="21.75" customHeight="1">
      <c r="A1" s="15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AA1" s="161" t="s">
        <v>92</v>
      </c>
      <c r="AB1" s="162" t="s">
        <v>93</v>
      </c>
      <c r="AC1" s="162" t="s">
        <v>94</v>
      </c>
      <c r="AD1" s="162" t="s">
        <v>95</v>
      </c>
      <c r="AE1" s="162" t="s">
        <v>96</v>
      </c>
      <c r="AF1" s="162" t="s">
        <v>44</v>
      </c>
      <c r="AH1" s="161" t="s">
        <v>97</v>
      </c>
    </row>
    <row r="2" spans="1:35" ht="13.5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AA2" s="161">
        <v>1</v>
      </c>
      <c r="AB2" s="162" t="e">
        <f>AA2*$AI$4</f>
        <v>#DIV/0!</v>
      </c>
      <c r="AC2" s="166">
        <f>$B$4</f>
        <v>0</v>
      </c>
      <c r="AD2" s="161" t="e">
        <f>$B$5*AB2</f>
        <v>#DIV/0!</v>
      </c>
      <c r="AE2" s="161" t="e">
        <f>AC2+AD2</f>
        <v>#DIV/0!</v>
      </c>
      <c r="AF2" s="167" t="e">
        <f t="shared" ref="AF2:AF65" si="0">$B$3*AB2</f>
        <v>#DIV/0!</v>
      </c>
      <c r="AH2" s="161" t="s">
        <v>98</v>
      </c>
      <c r="AI2" s="161" t="e">
        <f>INT(H4*1.5)</f>
        <v>#DIV/0!</v>
      </c>
    </row>
    <row r="3" spans="1:35" ht="16.5" thickTop="1" thickBot="1">
      <c r="A3" s="168" t="s">
        <v>99</v>
      </c>
      <c r="B3" s="169">
        <v>3000</v>
      </c>
      <c r="C3" s="164"/>
      <c r="D3" s="164"/>
      <c r="E3" s="164"/>
      <c r="F3" s="170"/>
      <c r="G3" s="159"/>
      <c r="H3" s="159"/>
      <c r="I3" s="159"/>
      <c r="J3" s="159"/>
      <c r="K3" s="159"/>
      <c r="L3" s="160"/>
      <c r="M3" s="164"/>
      <c r="N3" s="164"/>
      <c r="O3" s="164"/>
      <c r="P3" s="165"/>
      <c r="AA3" s="161">
        <v>2</v>
      </c>
      <c r="AB3" s="162" t="e">
        <f t="shared" ref="AB3:AB66" si="1">AA3*$AI$4</f>
        <v>#DIV/0!</v>
      </c>
      <c r="AC3" s="166">
        <f t="shared" ref="AC3:AC66" si="2">$B$4</f>
        <v>0</v>
      </c>
      <c r="AD3" s="161" t="e">
        <f t="shared" ref="AD3:AD66" si="3">$B$5*AB3</f>
        <v>#DIV/0!</v>
      </c>
      <c r="AE3" s="161" t="e">
        <f t="shared" ref="AE3:AE66" si="4">AC3+AD3</f>
        <v>#DIV/0!</v>
      </c>
      <c r="AF3" s="167" t="e">
        <f t="shared" si="0"/>
        <v>#DIV/0!</v>
      </c>
      <c r="AH3" s="161" t="s">
        <v>100</v>
      </c>
      <c r="AI3" s="161" t="e">
        <f>INT(AI2/100)+1</f>
        <v>#DIV/0!</v>
      </c>
    </row>
    <row r="4" spans="1:35" ht="15.75" thickTop="1">
      <c r="A4" s="171" t="s">
        <v>101</v>
      </c>
      <c r="B4" s="172">
        <f>'[1]Inc St &amp; Cash Flow St'!P23</f>
        <v>0</v>
      </c>
      <c r="C4" s="164"/>
      <c r="D4" s="164"/>
      <c r="E4" s="164"/>
      <c r="F4" s="173" t="s">
        <v>102</v>
      </c>
      <c r="G4" s="174"/>
      <c r="H4" s="175" t="e">
        <f>INT(B4/(B3-B5))+1</f>
        <v>#DIV/0!</v>
      </c>
      <c r="I4" s="176" t="s">
        <v>103</v>
      </c>
      <c r="J4" s="176"/>
      <c r="K4" s="176"/>
      <c r="L4" s="177"/>
      <c r="M4" s="164"/>
      <c r="N4" s="164"/>
      <c r="O4" s="164"/>
      <c r="P4" s="165"/>
      <c r="AA4" s="161">
        <v>3</v>
      </c>
      <c r="AB4" s="162" t="e">
        <f t="shared" si="1"/>
        <v>#DIV/0!</v>
      </c>
      <c r="AC4" s="166">
        <f t="shared" si="2"/>
        <v>0</v>
      </c>
      <c r="AD4" s="161" t="e">
        <f t="shared" si="3"/>
        <v>#DIV/0!</v>
      </c>
      <c r="AE4" s="161" t="e">
        <f t="shared" si="4"/>
        <v>#DIV/0!</v>
      </c>
      <c r="AF4" s="167" t="e">
        <f t="shared" si="0"/>
        <v>#DIV/0!</v>
      </c>
      <c r="AH4" s="161" t="s">
        <v>104</v>
      </c>
      <c r="AI4" s="161" t="e">
        <f>AI3</f>
        <v>#DIV/0!</v>
      </c>
    </row>
    <row r="5" spans="1:35" ht="15">
      <c r="A5" s="178" t="s">
        <v>105</v>
      </c>
      <c r="B5" s="179" t="e">
        <f>'[1]Inc St &amp; Cash Flow St'!P5/B6</f>
        <v>#DIV/0!</v>
      </c>
      <c r="C5" s="164"/>
      <c r="D5" s="164"/>
      <c r="E5" s="164"/>
      <c r="F5" s="180"/>
      <c r="G5" s="181"/>
      <c r="H5" s="181"/>
      <c r="I5" s="181"/>
      <c r="J5" s="181"/>
      <c r="K5" s="181"/>
      <c r="L5" s="182"/>
      <c r="M5" s="164"/>
      <c r="N5" s="164"/>
      <c r="O5" s="164"/>
      <c r="P5" s="165"/>
      <c r="AA5" s="161">
        <v>4</v>
      </c>
      <c r="AB5" s="162" t="e">
        <f t="shared" si="1"/>
        <v>#DIV/0!</v>
      </c>
      <c r="AC5" s="166">
        <f t="shared" si="2"/>
        <v>0</v>
      </c>
      <c r="AD5" s="161" t="e">
        <f t="shared" si="3"/>
        <v>#DIV/0!</v>
      </c>
      <c r="AE5" s="161" t="e">
        <f t="shared" si="4"/>
        <v>#DIV/0!</v>
      </c>
      <c r="AF5" s="167" t="e">
        <f t="shared" si="0"/>
        <v>#DIV/0!</v>
      </c>
    </row>
    <row r="6" spans="1:35" ht="15">
      <c r="A6" s="178" t="s">
        <v>106</v>
      </c>
      <c r="B6" s="183">
        <f>'[1]Inc St &amp; Cash Flow St'!P4/B3</f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  <c r="AA6" s="161">
        <v>5</v>
      </c>
      <c r="AB6" s="162" t="e">
        <f t="shared" si="1"/>
        <v>#DIV/0!</v>
      </c>
      <c r="AC6" s="166">
        <f t="shared" si="2"/>
        <v>0</v>
      </c>
      <c r="AD6" s="161" t="e">
        <f t="shared" si="3"/>
        <v>#DIV/0!</v>
      </c>
      <c r="AE6" s="161" t="e">
        <f t="shared" si="4"/>
        <v>#DIV/0!</v>
      </c>
      <c r="AF6" s="167" t="e">
        <f t="shared" si="0"/>
        <v>#DIV/0!</v>
      </c>
    </row>
    <row r="7" spans="1:3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  <c r="AA7" s="161">
        <v>6</v>
      </c>
      <c r="AB7" s="162" t="e">
        <f t="shared" si="1"/>
        <v>#DIV/0!</v>
      </c>
      <c r="AC7" s="166">
        <f t="shared" si="2"/>
        <v>0</v>
      </c>
      <c r="AD7" s="161" t="e">
        <f t="shared" si="3"/>
        <v>#DIV/0!</v>
      </c>
      <c r="AE7" s="161" t="e">
        <f t="shared" si="4"/>
        <v>#DIV/0!</v>
      </c>
      <c r="AF7" s="167" t="e">
        <f t="shared" si="0"/>
        <v>#DIV/0!</v>
      </c>
    </row>
    <row r="8" spans="1:35">
      <c r="A8" s="184" t="s">
        <v>107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AA8" s="161">
        <v>7</v>
      </c>
      <c r="AB8" s="162" t="e">
        <f t="shared" si="1"/>
        <v>#DIV/0!</v>
      </c>
      <c r="AC8" s="166">
        <f t="shared" si="2"/>
        <v>0</v>
      </c>
      <c r="AD8" s="161" t="e">
        <f t="shared" si="3"/>
        <v>#DIV/0!</v>
      </c>
      <c r="AE8" s="161" t="e">
        <f t="shared" si="4"/>
        <v>#DIV/0!</v>
      </c>
      <c r="AF8" s="167" t="e">
        <f t="shared" si="0"/>
        <v>#DIV/0!</v>
      </c>
    </row>
    <row r="9" spans="1:35">
      <c r="A9" s="185"/>
      <c r="B9" s="186" t="s">
        <v>108</v>
      </c>
      <c r="C9" s="186" t="s">
        <v>109</v>
      </c>
      <c r="D9" s="186" t="s">
        <v>110</v>
      </c>
      <c r="E9" s="186" t="s">
        <v>111</v>
      </c>
      <c r="F9" s="186" t="s">
        <v>112</v>
      </c>
      <c r="G9" s="186" t="s">
        <v>113</v>
      </c>
      <c r="H9" s="186" t="s">
        <v>114</v>
      </c>
      <c r="I9" s="186" t="s">
        <v>115</v>
      </c>
      <c r="J9" s="186" t="s">
        <v>116</v>
      </c>
      <c r="K9" s="186" t="s">
        <v>117</v>
      </c>
      <c r="L9" s="186" t="s">
        <v>118</v>
      </c>
      <c r="M9" s="186" t="s">
        <v>119</v>
      </c>
      <c r="N9" s="164"/>
      <c r="O9" s="164"/>
      <c r="P9" s="165"/>
      <c r="AA9" s="161">
        <v>8</v>
      </c>
      <c r="AB9" s="162" t="e">
        <f t="shared" si="1"/>
        <v>#DIV/0!</v>
      </c>
      <c r="AC9" s="166">
        <f t="shared" si="2"/>
        <v>0</v>
      </c>
      <c r="AD9" s="161" t="e">
        <f t="shared" si="3"/>
        <v>#DIV/0!</v>
      </c>
      <c r="AE9" s="161" t="e">
        <f t="shared" si="4"/>
        <v>#DIV/0!</v>
      </c>
      <c r="AF9" s="167" t="e">
        <f t="shared" si="0"/>
        <v>#DIV/0!</v>
      </c>
    </row>
    <row r="10" spans="1:35">
      <c r="A10" s="186" t="s">
        <v>120</v>
      </c>
      <c r="B10" s="185" t="e">
        <f>IF($H$4/12&gt;INT($H$4/12), INT($H$4/12)+1, INT($H$4/12))</f>
        <v>#DIV/0!</v>
      </c>
      <c r="C10" s="185" t="e">
        <f t="shared" ref="C10:M10" si="5">IF($H$4/12&gt;INT($H$4/12), INT($H$4/12)+1, INT($H$4/12))</f>
        <v>#DIV/0!</v>
      </c>
      <c r="D10" s="185" t="e">
        <f t="shared" si="5"/>
        <v>#DIV/0!</v>
      </c>
      <c r="E10" s="185" t="e">
        <f t="shared" si="5"/>
        <v>#DIV/0!</v>
      </c>
      <c r="F10" s="185" t="e">
        <f t="shared" si="5"/>
        <v>#DIV/0!</v>
      </c>
      <c r="G10" s="185" t="e">
        <f t="shared" si="5"/>
        <v>#DIV/0!</v>
      </c>
      <c r="H10" s="185" t="e">
        <f t="shared" si="5"/>
        <v>#DIV/0!</v>
      </c>
      <c r="I10" s="185" t="e">
        <f t="shared" si="5"/>
        <v>#DIV/0!</v>
      </c>
      <c r="J10" s="185" t="e">
        <f t="shared" si="5"/>
        <v>#DIV/0!</v>
      </c>
      <c r="K10" s="185" t="e">
        <f t="shared" si="5"/>
        <v>#DIV/0!</v>
      </c>
      <c r="L10" s="185" t="e">
        <f t="shared" si="5"/>
        <v>#DIV/0!</v>
      </c>
      <c r="M10" s="185" t="e">
        <f t="shared" si="5"/>
        <v>#DIV/0!</v>
      </c>
      <c r="N10" s="164"/>
      <c r="O10" s="164"/>
      <c r="P10" s="165"/>
      <c r="AA10" s="161">
        <v>9</v>
      </c>
      <c r="AB10" s="162" t="e">
        <f t="shared" si="1"/>
        <v>#DIV/0!</v>
      </c>
      <c r="AC10" s="166">
        <f t="shared" si="2"/>
        <v>0</v>
      </c>
      <c r="AD10" s="161" t="e">
        <f t="shared" si="3"/>
        <v>#DIV/0!</v>
      </c>
      <c r="AE10" s="161" t="e">
        <f t="shared" si="4"/>
        <v>#DIV/0!</v>
      </c>
      <c r="AF10" s="167" t="e">
        <f t="shared" si="0"/>
        <v>#DIV/0!</v>
      </c>
    </row>
    <row r="11" spans="1:35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AA11" s="161">
        <v>10</v>
      </c>
      <c r="AB11" s="162" t="e">
        <f t="shared" si="1"/>
        <v>#DIV/0!</v>
      </c>
      <c r="AC11" s="166">
        <f t="shared" si="2"/>
        <v>0</v>
      </c>
      <c r="AD11" s="161" t="e">
        <f t="shared" si="3"/>
        <v>#DIV/0!</v>
      </c>
      <c r="AE11" s="161" t="e">
        <f t="shared" si="4"/>
        <v>#DIV/0!</v>
      </c>
      <c r="AF11" s="167" t="e">
        <f t="shared" si="0"/>
        <v>#DIV/0!</v>
      </c>
    </row>
    <row r="12" spans="1:3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AA12" s="161">
        <v>11</v>
      </c>
      <c r="AB12" s="162" t="e">
        <f t="shared" si="1"/>
        <v>#DIV/0!</v>
      </c>
      <c r="AC12" s="166">
        <f t="shared" si="2"/>
        <v>0</v>
      </c>
      <c r="AD12" s="161" t="e">
        <f t="shared" si="3"/>
        <v>#DIV/0!</v>
      </c>
      <c r="AE12" s="161" t="e">
        <f t="shared" si="4"/>
        <v>#DIV/0!</v>
      </c>
      <c r="AF12" s="167" t="e">
        <f t="shared" si="0"/>
        <v>#DIV/0!</v>
      </c>
    </row>
    <row r="13" spans="1:3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AA13" s="161">
        <v>12</v>
      </c>
      <c r="AB13" s="162" t="e">
        <f t="shared" si="1"/>
        <v>#DIV/0!</v>
      </c>
      <c r="AC13" s="166">
        <f t="shared" si="2"/>
        <v>0</v>
      </c>
      <c r="AD13" s="161" t="e">
        <f t="shared" si="3"/>
        <v>#DIV/0!</v>
      </c>
      <c r="AE13" s="161" t="e">
        <f t="shared" si="4"/>
        <v>#DIV/0!</v>
      </c>
      <c r="AF13" s="167" t="e">
        <f t="shared" si="0"/>
        <v>#DIV/0!</v>
      </c>
    </row>
    <row r="14" spans="1:3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AA14" s="161">
        <v>13</v>
      </c>
      <c r="AB14" s="162" t="e">
        <f t="shared" si="1"/>
        <v>#DIV/0!</v>
      </c>
      <c r="AC14" s="166">
        <f t="shared" si="2"/>
        <v>0</v>
      </c>
      <c r="AD14" s="161" t="e">
        <f t="shared" si="3"/>
        <v>#DIV/0!</v>
      </c>
      <c r="AE14" s="161" t="e">
        <f t="shared" si="4"/>
        <v>#DIV/0!</v>
      </c>
      <c r="AF14" s="167" t="e">
        <f t="shared" si="0"/>
        <v>#DIV/0!</v>
      </c>
    </row>
    <row r="15" spans="1:3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AA15" s="161">
        <v>14</v>
      </c>
      <c r="AB15" s="162" t="e">
        <f t="shared" si="1"/>
        <v>#DIV/0!</v>
      </c>
      <c r="AC15" s="166">
        <f t="shared" si="2"/>
        <v>0</v>
      </c>
      <c r="AD15" s="161" t="e">
        <f t="shared" si="3"/>
        <v>#DIV/0!</v>
      </c>
      <c r="AE15" s="161" t="e">
        <f t="shared" si="4"/>
        <v>#DIV/0!</v>
      </c>
      <c r="AF15" s="167" t="e">
        <f t="shared" si="0"/>
        <v>#DIV/0!</v>
      </c>
    </row>
    <row r="16" spans="1:3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AA16" s="161">
        <v>15</v>
      </c>
      <c r="AB16" s="162" t="e">
        <f t="shared" si="1"/>
        <v>#DIV/0!</v>
      </c>
      <c r="AC16" s="166">
        <f t="shared" si="2"/>
        <v>0</v>
      </c>
      <c r="AD16" s="161" t="e">
        <f t="shared" si="3"/>
        <v>#DIV/0!</v>
      </c>
      <c r="AE16" s="161" t="e">
        <f t="shared" si="4"/>
        <v>#DIV/0!</v>
      </c>
      <c r="AF16" s="167" t="e">
        <f t="shared" si="0"/>
        <v>#DIV/0!</v>
      </c>
    </row>
    <row r="17" spans="1:3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AA17" s="161">
        <v>16</v>
      </c>
      <c r="AB17" s="162" t="e">
        <f t="shared" si="1"/>
        <v>#DIV/0!</v>
      </c>
      <c r="AC17" s="166">
        <f t="shared" si="2"/>
        <v>0</v>
      </c>
      <c r="AD17" s="161" t="e">
        <f t="shared" si="3"/>
        <v>#DIV/0!</v>
      </c>
      <c r="AE17" s="161" t="e">
        <f t="shared" si="4"/>
        <v>#DIV/0!</v>
      </c>
      <c r="AF17" s="167" t="e">
        <f t="shared" si="0"/>
        <v>#DIV/0!</v>
      </c>
    </row>
    <row r="18" spans="1:32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AA18" s="161">
        <v>17</v>
      </c>
      <c r="AB18" s="162" t="e">
        <f t="shared" si="1"/>
        <v>#DIV/0!</v>
      </c>
      <c r="AC18" s="166">
        <f t="shared" si="2"/>
        <v>0</v>
      </c>
      <c r="AD18" s="161" t="e">
        <f t="shared" si="3"/>
        <v>#DIV/0!</v>
      </c>
      <c r="AE18" s="161" t="e">
        <f t="shared" si="4"/>
        <v>#DIV/0!</v>
      </c>
      <c r="AF18" s="167" t="e">
        <f t="shared" si="0"/>
        <v>#DIV/0!</v>
      </c>
    </row>
    <row r="19" spans="1:32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AA19" s="161">
        <v>18</v>
      </c>
      <c r="AB19" s="162" t="e">
        <f t="shared" si="1"/>
        <v>#DIV/0!</v>
      </c>
      <c r="AC19" s="166">
        <f t="shared" si="2"/>
        <v>0</v>
      </c>
      <c r="AD19" s="161" t="e">
        <f t="shared" si="3"/>
        <v>#DIV/0!</v>
      </c>
      <c r="AE19" s="161" t="e">
        <f t="shared" si="4"/>
        <v>#DIV/0!</v>
      </c>
      <c r="AF19" s="167" t="e">
        <f t="shared" si="0"/>
        <v>#DIV/0!</v>
      </c>
    </row>
    <row r="20" spans="1:32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AA20" s="161">
        <v>19</v>
      </c>
      <c r="AB20" s="162" t="e">
        <f t="shared" si="1"/>
        <v>#DIV/0!</v>
      </c>
      <c r="AC20" s="166">
        <f t="shared" si="2"/>
        <v>0</v>
      </c>
      <c r="AD20" s="161" t="e">
        <f t="shared" si="3"/>
        <v>#DIV/0!</v>
      </c>
      <c r="AE20" s="161" t="e">
        <f t="shared" si="4"/>
        <v>#DIV/0!</v>
      </c>
      <c r="AF20" s="167" t="e">
        <f t="shared" si="0"/>
        <v>#DIV/0!</v>
      </c>
    </row>
    <row r="21" spans="1:32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AA21" s="161">
        <v>20</v>
      </c>
      <c r="AB21" s="162" t="e">
        <f t="shared" si="1"/>
        <v>#DIV/0!</v>
      </c>
      <c r="AC21" s="166">
        <f t="shared" si="2"/>
        <v>0</v>
      </c>
      <c r="AD21" s="161" t="e">
        <f t="shared" si="3"/>
        <v>#DIV/0!</v>
      </c>
      <c r="AE21" s="161" t="e">
        <f t="shared" si="4"/>
        <v>#DIV/0!</v>
      </c>
      <c r="AF21" s="167" t="e">
        <f t="shared" si="0"/>
        <v>#DIV/0!</v>
      </c>
    </row>
    <row r="22" spans="1:32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AA22" s="161">
        <v>21</v>
      </c>
      <c r="AB22" s="162" t="e">
        <f t="shared" si="1"/>
        <v>#DIV/0!</v>
      </c>
      <c r="AC22" s="166">
        <f t="shared" si="2"/>
        <v>0</v>
      </c>
      <c r="AD22" s="161" t="e">
        <f t="shared" si="3"/>
        <v>#DIV/0!</v>
      </c>
      <c r="AE22" s="161" t="e">
        <f t="shared" si="4"/>
        <v>#DIV/0!</v>
      </c>
      <c r="AF22" s="167" t="e">
        <f t="shared" si="0"/>
        <v>#DIV/0!</v>
      </c>
    </row>
    <row r="23" spans="1:32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AA23" s="161">
        <v>22</v>
      </c>
      <c r="AB23" s="162" t="e">
        <f t="shared" si="1"/>
        <v>#DIV/0!</v>
      </c>
      <c r="AC23" s="166">
        <f t="shared" si="2"/>
        <v>0</v>
      </c>
      <c r="AD23" s="161" t="e">
        <f t="shared" si="3"/>
        <v>#DIV/0!</v>
      </c>
      <c r="AE23" s="161" t="e">
        <f t="shared" si="4"/>
        <v>#DIV/0!</v>
      </c>
      <c r="AF23" s="167" t="e">
        <f t="shared" si="0"/>
        <v>#DIV/0!</v>
      </c>
    </row>
    <row r="24" spans="1:32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AA24" s="161">
        <v>23</v>
      </c>
      <c r="AB24" s="162" t="e">
        <f t="shared" si="1"/>
        <v>#DIV/0!</v>
      </c>
      <c r="AC24" s="166">
        <f t="shared" si="2"/>
        <v>0</v>
      </c>
      <c r="AD24" s="161" t="e">
        <f t="shared" si="3"/>
        <v>#DIV/0!</v>
      </c>
      <c r="AE24" s="161" t="e">
        <f t="shared" si="4"/>
        <v>#DIV/0!</v>
      </c>
      <c r="AF24" s="167" t="e">
        <f t="shared" si="0"/>
        <v>#DIV/0!</v>
      </c>
    </row>
    <row r="25" spans="1:32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AA25" s="161">
        <v>24</v>
      </c>
      <c r="AB25" s="162" t="e">
        <f t="shared" si="1"/>
        <v>#DIV/0!</v>
      </c>
      <c r="AC25" s="166">
        <f t="shared" si="2"/>
        <v>0</v>
      </c>
      <c r="AD25" s="161" t="e">
        <f t="shared" si="3"/>
        <v>#DIV/0!</v>
      </c>
      <c r="AE25" s="161" t="e">
        <f t="shared" si="4"/>
        <v>#DIV/0!</v>
      </c>
      <c r="AF25" s="167" t="e">
        <f t="shared" si="0"/>
        <v>#DIV/0!</v>
      </c>
    </row>
    <row r="26" spans="1:32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AA26" s="161">
        <v>25</v>
      </c>
      <c r="AB26" s="162" t="e">
        <f t="shared" si="1"/>
        <v>#DIV/0!</v>
      </c>
      <c r="AC26" s="166">
        <f t="shared" si="2"/>
        <v>0</v>
      </c>
      <c r="AD26" s="161" t="e">
        <f t="shared" si="3"/>
        <v>#DIV/0!</v>
      </c>
      <c r="AE26" s="161" t="e">
        <f t="shared" si="4"/>
        <v>#DIV/0!</v>
      </c>
      <c r="AF26" s="167" t="e">
        <f t="shared" si="0"/>
        <v>#DIV/0!</v>
      </c>
    </row>
    <row r="27" spans="1:32">
      <c r="N27" s="164"/>
      <c r="O27" s="164"/>
      <c r="P27" s="165"/>
      <c r="AA27" s="161">
        <v>26</v>
      </c>
      <c r="AB27" s="162" t="e">
        <f t="shared" si="1"/>
        <v>#DIV/0!</v>
      </c>
      <c r="AC27" s="166">
        <f t="shared" si="2"/>
        <v>0</v>
      </c>
      <c r="AD27" s="161" t="e">
        <f t="shared" si="3"/>
        <v>#DIV/0!</v>
      </c>
      <c r="AE27" s="161" t="e">
        <f t="shared" si="4"/>
        <v>#DIV/0!</v>
      </c>
      <c r="AF27" s="167" t="e">
        <f t="shared" si="0"/>
        <v>#DIV/0!</v>
      </c>
    </row>
    <row r="28" spans="1:32">
      <c r="N28" s="164"/>
      <c r="O28" s="164"/>
      <c r="P28" s="165"/>
      <c r="AA28" s="161">
        <v>27</v>
      </c>
      <c r="AB28" s="162" t="e">
        <f t="shared" si="1"/>
        <v>#DIV/0!</v>
      </c>
      <c r="AC28" s="166">
        <f t="shared" si="2"/>
        <v>0</v>
      </c>
      <c r="AD28" s="161" t="e">
        <f t="shared" si="3"/>
        <v>#DIV/0!</v>
      </c>
      <c r="AE28" s="161" t="e">
        <f t="shared" si="4"/>
        <v>#DIV/0!</v>
      </c>
      <c r="AF28" s="167" t="e">
        <f t="shared" si="0"/>
        <v>#DIV/0!</v>
      </c>
    </row>
    <row r="29" spans="1:32">
      <c r="N29" s="164"/>
      <c r="O29" s="164"/>
      <c r="P29" s="165"/>
      <c r="AA29" s="161">
        <v>28</v>
      </c>
      <c r="AB29" s="162" t="e">
        <f t="shared" si="1"/>
        <v>#DIV/0!</v>
      </c>
      <c r="AC29" s="166">
        <f t="shared" si="2"/>
        <v>0</v>
      </c>
      <c r="AD29" s="161" t="e">
        <f t="shared" si="3"/>
        <v>#DIV/0!</v>
      </c>
      <c r="AE29" s="161" t="e">
        <f t="shared" si="4"/>
        <v>#DIV/0!</v>
      </c>
      <c r="AF29" s="167" t="e">
        <f t="shared" si="0"/>
        <v>#DIV/0!</v>
      </c>
    </row>
    <row r="30" spans="1:32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AA30" s="161">
        <v>29</v>
      </c>
      <c r="AB30" s="162" t="e">
        <f t="shared" si="1"/>
        <v>#DIV/0!</v>
      </c>
      <c r="AC30" s="166">
        <f t="shared" si="2"/>
        <v>0</v>
      </c>
      <c r="AD30" s="161" t="e">
        <f t="shared" si="3"/>
        <v>#DIV/0!</v>
      </c>
      <c r="AE30" s="161" t="e">
        <f t="shared" si="4"/>
        <v>#DIV/0!</v>
      </c>
      <c r="AF30" s="167" t="e">
        <f t="shared" si="0"/>
        <v>#DIV/0!</v>
      </c>
    </row>
    <row r="31" spans="1:32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AA31" s="161">
        <v>30</v>
      </c>
      <c r="AB31" s="162" t="e">
        <f t="shared" si="1"/>
        <v>#DIV/0!</v>
      </c>
      <c r="AC31" s="166">
        <f t="shared" si="2"/>
        <v>0</v>
      </c>
      <c r="AD31" s="161" t="e">
        <f t="shared" si="3"/>
        <v>#DIV/0!</v>
      </c>
      <c r="AE31" s="161" t="e">
        <f t="shared" si="4"/>
        <v>#DIV/0!</v>
      </c>
      <c r="AF31" s="167" t="e">
        <f t="shared" si="0"/>
        <v>#DIV/0!</v>
      </c>
    </row>
    <row r="32" spans="1:3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AA32" s="161">
        <v>31</v>
      </c>
      <c r="AB32" s="162" t="e">
        <f t="shared" si="1"/>
        <v>#DIV/0!</v>
      </c>
      <c r="AC32" s="166">
        <f t="shared" si="2"/>
        <v>0</v>
      </c>
      <c r="AD32" s="161" t="e">
        <f t="shared" si="3"/>
        <v>#DIV/0!</v>
      </c>
      <c r="AE32" s="161" t="e">
        <f t="shared" si="4"/>
        <v>#DIV/0!</v>
      </c>
      <c r="AF32" s="167" t="e">
        <f t="shared" si="0"/>
        <v>#DIV/0!</v>
      </c>
    </row>
    <row r="33" spans="1:3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AA33" s="161">
        <v>32</v>
      </c>
      <c r="AB33" s="162" t="e">
        <f t="shared" si="1"/>
        <v>#DIV/0!</v>
      </c>
      <c r="AC33" s="166">
        <f t="shared" si="2"/>
        <v>0</v>
      </c>
      <c r="AD33" s="161" t="e">
        <f t="shared" si="3"/>
        <v>#DIV/0!</v>
      </c>
      <c r="AE33" s="161" t="e">
        <f t="shared" si="4"/>
        <v>#DIV/0!</v>
      </c>
      <c r="AF33" s="167" t="e">
        <f t="shared" si="0"/>
        <v>#DIV/0!</v>
      </c>
    </row>
    <row r="34" spans="1:32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AA34" s="161">
        <v>33</v>
      </c>
      <c r="AB34" s="162" t="e">
        <f t="shared" si="1"/>
        <v>#DIV/0!</v>
      </c>
      <c r="AC34" s="166">
        <f t="shared" si="2"/>
        <v>0</v>
      </c>
      <c r="AD34" s="161" t="e">
        <f t="shared" si="3"/>
        <v>#DIV/0!</v>
      </c>
      <c r="AE34" s="161" t="e">
        <f t="shared" si="4"/>
        <v>#DIV/0!</v>
      </c>
      <c r="AF34" s="167" t="e">
        <f t="shared" si="0"/>
        <v>#DIV/0!</v>
      </c>
    </row>
    <row r="35" spans="1:32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AA35" s="161">
        <v>34</v>
      </c>
      <c r="AB35" s="162" t="e">
        <f t="shared" si="1"/>
        <v>#DIV/0!</v>
      </c>
      <c r="AC35" s="166">
        <f t="shared" si="2"/>
        <v>0</v>
      </c>
      <c r="AD35" s="161" t="e">
        <f t="shared" si="3"/>
        <v>#DIV/0!</v>
      </c>
      <c r="AE35" s="161" t="e">
        <f t="shared" si="4"/>
        <v>#DIV/0!</v>
      </c>
      <c r="AF35" s="167" t="e">
        <f t="shared" si="0"/>
        <v>#DIV/0!</v>
      </c>
    </row>
    <row r="36" spans="1:32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AA36" s="161">
        <v>35</v>
      </c>
      <c r="AB36" s="162" t="e">
        <f t="shared" si="1"/>
        <v>#DIV/0!</v>
      </c>
      <c r="AC36" s="166">
        <f t="shared" si="2"/>
        <v>0</v>
      </c>
      <c r="AD36" s="161" t="e">
        <f t="shared" si="3"/>
        <v>#DIV/0!</v>
      </c>
      <c r="AE36" s="161" t="e">
        <f t="shared" si="4"/>
        <v>#DIV/0!</v>
      </c>
      <c r="AF36" s="167" t="e">
        <f t="shared" si="0"/>
        <v>#DIV/0!</v>
      </c>
    </row>
    <row r="37" spans="1:32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AA37" s="161">
        <v>36</v>
      </c>
      <c r="AB37" s="162" t="e">
        <f t="shared" si="1"/>
        <v>#DIV/0!</v>
      </c>
      <c r="AC37" s="166">
        <f t="shared" si="2"/>
        <v>0</v>
      </c>
      <c r="AD37" s="161" t="e">
        <f t="shared" si="3"/>
        <v>#DIV/0!</v>
      </c>
      <c r="AE37" s="161" t="e">
        <f t="shared" si="4"/>
        <v>#DIV/0!</v>
      </c>
      <c r="AF37" s="167" t="e">
        <f t="shared" si="0"/>
        <v>#DIV/0!</v>
      </c>
    </row>
    <row r="38" spans="1:3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AA38" s="161">
        <v>37</v>
      </c>
      <c r="AB38" s="162" t="e">
        <f t="shared" si="1"/>
        <v>#DIV/0!</v>
      </c>
      <c r="AC38" s="166">
        <f t="shared" si="2"/>
        <v>0</v>
      </c>
      <c r="AD38" s="161" t="e">
        <f t="shared" si="3"/>
        <v>#DIV/0!</v>
      </c>
      <c r="AE38" s="161" t="e">
        <f t="shared" si="4"/>
        <v>#DIV/0!</v>
      </c>
      <c r="AF38" s="167" t="e">
        <f t="shared" si="0"/>
        <v>#DIV/0!</v>
      </c>
    </row>
    <row r="39" spans="1:3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AA39" s="161">
        <v>38</v>
      </c>
      <c r="AB39" s="162" t="e">
        <f t="shared" si="1"/>
        <v>#DIV/0!</v>
      </c>
      <c r="AC39" s="166">
        <f t="shared" si="2"/>
        <v>0</v>
      </c>
      <c r="AD39" s="161" t="e">
        <f t="shared" si="3"/>
        <v>#DIV/0!</v>
      </c>
      <c r="AE39" s="161" t="e">
        <f t="shared" si="4"/>
        <v>#DIV/0!</v>
      </c>
      <c r="AF39" s="167" t="e">
        <f t="shared" si="0"/>
        <v>#DIV/0!</v>
      </c>
    </row>
    <row r="40" spans="1:3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AA40" s="161">
        <v>39</v>
      </c>
      <c r="AB40" s="162" t="e">
        <f t="shared" si="1"/>
        <v>#DIV/0!</v>
      </c>
      <c r="AC40" s="166">
        <f t="shared" si="2"/>
        <v>0</v>
      </c>
      <c r="AD40" s="161" t="e">
        <f t="shared" si="3"/>
        <v>#DIV/0!</v>
      </c>
      <c r="AE40" s="161" t="e">
        <f t="shared" si="4"/>
        <v>#DIV/0!</v>
      </c>
      <c r="AF40" s="167" t="e">
        <f t="shared" si="0"/>
        <v>#DIV/0!</v>
      </c>
    </row>
    <row r="41" spans="1:3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AA41" s="161">
        <v>40</v>
      </c>
      <c r="AB41" s="162" t="e">
        <f t="shared" si="1"/>
        <v>#DIV/0!</v>
      </c>
      <c r="AC41" s="166">
        <f t="shared" si="2"/>
        <v>0</v>
      </c>
      <c r="AD41" s="161" t="e">
        <f t="shared" si="3"/>
        <v>#DIV/0!</v>
      </c>
      <c r="AE41" s="161" t="e">
        <f t="shared" si="4"/>
        <v>#DIV/0!</v>
      </c>
      <c r="AF41" s="167" t="e">
        <f t="shared" si="0"/>
        <v>#DIV/0!</v>
      </c>
    </row>
    <row r="42" spans="1:32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AA42" s="161">
        <v>41</v>
      </c>
      <c r="AB42" s="162" t="e">
        <f t="shared" si="1"/>
        <v>#DIV/0!</v>
      </c>
      <c r="AC42" s="166">
        <f t="shared" si="2"/>
        <v>0</v>
      </c>
      <c r="AD42" s="161" t="e">
        <f t="shared" si="3"/>
        <v>#DIV/0!</v>
      </c>
      <c r="AE42" s="161" t="e">
        <f t="shared" si="4"/>
        <v>#DIV/0!</v>
      </c>
      <c r="AF42" s="167" t="e">
        <f t="shared" si="0"/>
        <v>#DIV/0!</v>
      </c>
    </row>
    <row r="43" spans="1:3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AA43" s="161">
        <v>42</v>
      </c>
      <c r="AB43" s="162" t="e">
        <f t="shared" si="1"/>
        <v>#DIV/0!</v>
      </c>
      <c r="AC43" s="166">
        <f t="shared" si="2"/>
        <v>0</v>
      </c>
      <c r="AD43" s="161" t="e">
        <f t="shared" si="3"/>
        <v>#DIV/0!</v>
      </c>
      <c r="AE43" s="161" t="e">
        <f t="shared" si="4"/>
        <v>#DIV/0!</v>
      </c>
      <c r="AF43" s="167" t="e">
        <f t="shared" si="0"/>
        <v>#DIV/0!</v>
      </c>
    </row>
    <row r="44" spans="1:32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AA44" s="161">
        <v>43</v>
      </c>
      <c r="AB44" s="162" t="e">
        <f t="shared" si="1"/>
        <v>#DIV/0!</v>
      </c>
      <c r="AC44" s="166">
        <f t="shared" si="2"/>
        <v>0</v>
      </c>
      <c r="AD44" s="161" t="e">
        <f t="shared" si="3"/>
        <v>#DIV/0!</v>
      </c>
      <c r="AE44" s="161" t="e">
        <f t="shared" si="4"/>
        <v>#DIV/0!</v>
      </c>
      <c r="AF44" s="167" t="e">
        <f t="shared" si="0"/>
        <v>#DIV/0!</v>
      </c>
    </row>
    <row r="45" spans="1:32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2"/>
      <c r="AA45" s="161">
        <v>44</v>
      </c>
      <c r="AB45" s="162" t="e">
        <f t="shared" si="1"/>
        <v>#DIV/0!</v>
      </c>
      <c r="AC45" s="166">
        <f t="shared" si="2"/>
        <v>0</v>
      </c>
      <c r="AD45" s="161" t="e">
        <f t="shared" si="3"/>
        <v>#DIV/0!</v>
      </c>
      <c r="AE45" s="161" t="e">
        <f t="shared" si="4"/>
        <v>#DIV/0!</v>
      </c>
      <c r="AF45" s="167" t="e">
        <f t="shared" si="0"/>
        <v>#DIV/0!</v>
      </c>
    </row>
    <row r="46" spans="1:32">
      <c r="AA46" s="161">
        <v>45</v>
      </c>
      <c r="AB46" s="162" t="e">
        <f t="shared" si="1"/>
        <v>#DIV/0!</v>
      </c>
      <c r="AC46" s="166">
        <f t="shared" si="2"/>
        <v>0</v>
      </c>
      <c r="AD46" s="161" t="e">
        <f t="shared" si="3"/>
        <v>#DIV/0!</v>
      </c>
      <c r="AE46" s="161" t="e">
        <f t="shared" si="4"/>
        <v>#DIV/0!</v>
      </c>
      <c r="AF46" s="167" t="e">
        <f t="shared" si="0"/>
        <v>#DIV/0!</v>
      </c>
    </row>
    <row r="47" spans="1:32">
      <c r="AA47" s="161">
        <v>46</v>
      </c>
      <c r="AB47" s="162" t="e">
        <f t="shared" si="1"/>
        <v>#DIV/0!</v>
      </c>
      <c r="AC47" s="166">
        <f t="shared" si="2"/>
        <v>0</v>
      </c>
      <c r="AD47" s="161" t="e">
        <f t="shared" si="3"/>
        <v>#DIV/0!</v>
      </c>
      <c r="AE47" s="161" t="e">
        <f t="shared" si="4"/>
        <v>#DIV/0!</v>
      </c>
      <c r="AF47" s="167" t="e">
        <f t="shared" si="0"/>
        <v>#DIV/0!</v>
      </c>
    </row>
    <row r="48" spans="1:32">
      <c r="AA48" s="161">
        <v>47</v>
      </c>
      <c r="AB48" s="162" t="e">
        <f t="shared" si="1"/>
        <v>#DIV/0!</v>
      </c>
      <c r="AC48" s="166">
        <f t="shared" si="2"/>
        <v>0</v>
      </c>
      <c r="AD48" s="161" t="e">
        <f t="shared" si="3"/>
        <v>#DIV/0!</v>
      </c>
      <c r="AE48" s="161" t="e">
        <f t="shared" si="4"/>
        <v>#DIV/0!</v>
      </c>
      <c r="AF48" s="167" t="e">
        <f t="shared" si="0"/>
        <v>#DIV/0!</v>
      </c>
    </row>
    <row r="49" spans="27:32">
      <c r="AA49" s="161">
        <v>48</v>
      </c>
      <c r="AB49" s="162" t="e">
        <f t="shared" si="1"/>
        <v>#DIV/0!</v>
      </c>
      <c r="AC49" s="166">
        <f t="shared" si="2"/>
        <v>0</v>
      </c>
      <c r="AD49" s="161" t="e">
        <f t="shared" si="3"/>
        <v>#DIV/0!</v>
      </c>
      <c r="AE49" s="161" t="e">
        <f t="shared" si="4"/>
        <v>#DIV/0!</v>
      </c>
      <c r="AF49" s="167" t="e">
        <f t="shared" si="0"/>
        <v>#DIV/0!</v>
      </c>
    </row>
    <row r="50" spans="27:32">
      <c r="AA50" s="161">
        <v>49</v>
      </c>
      <c r="AB50" s="162" t="e">
        <f t="shared" si="1"/>
        <v>#DIV/0!</v>
      </c>
      <c r="AC50" s="166">
        <f t="shared" si="2"/>
        <v>0</v>
      </c>
      <c r="AD50" s="161" t="e">
        <f t="shared" si="3"/>
        <v>#DIV/0!</v>
      </c>
      <c r="AE50" s="161" t="e">
        <f t="shared" si="4"/>
        <v>#DIV/0!</v>
      </c>
      <c r="AF50" s="167" t="e">
        <f t="shared" si="0"/>
        <v>#DIV/0!</v>
      </c>
    </row>
    <row r="51" spans="27:32">
      <c r="AA51" s="161">
        <v>50</v>
      </c>
      <c r="AB51" s="162" t="e">
        <f t="shared" si="1"/>
        <v>#DIV/0!</v>
      </c>
      <c r="AC51" s="166">
        <f t="shared" si="2"/>
        <v>0</v>
      </c>
      <c r="AD51" s="161" t="e">
        <f t="shared" si="3"/>
        <v>#DIV/0!</v>
      </c>
      <c r="AE51" s="161" t="e">
        <f t="shared" si="4"/>
        <v>#DIV/0!</v>
      </c>
      <c r="AF51" s="167" t="e">
        <f t="shared" si="0"/>
        <v>#DIV/0!</v>
      </c>
    </row>
    <row r="52" spans="27:32">
      <c r="AA52" s="161">
        <v>51</v>
      </c>
      <c r="AB52" s="162" t="e">
        <f t="shared" si="1"/>
        <v>#DIV/0!</v>
      </c>
      <c r="AC52" s="166">
        <f t="shared" si="2"/>
        <v>0</v>
      </c>
      <c r="AD52" s="161" t="e">
        <f t="shared" si="3"/>
        <v>#DIV/0!</v>
      </c>
      <c r="AE52" s="161" t="e">
        <f t="shared" si="4"/>
        <v>#DIV/0!</v>
      </c>
      <c r="AF52" s="167" t="e">
        <f t="shared" si="0"/>
        <v>#DIV/0!</v>
      </c>
    </row>
    <row r="53" spans="27:32">
      <c r="AA53" s="161">
        <v>52</v>
      </c>
      <c r="AB53" s="162" t="e">
        <f t="shared" si="1"/>
        <v>#DIV/0!</v>
      </c>
      <c r="AC53" s="166">
        <f t="shared" si="2"/>
        <v>0</v>
      </c>
      <c r="AD53" s="161" t="e">
        <f t="shared" si="3"/>
        <v>#DIV/0!</v>
      </c>
      <c r="AE53" s="161" t="e">
        <f t="shared" si="4"/>
        <v>#DIV/0!</v>
      </c>
      <c r="AF53" s="167" t="e">
        <f t="shared" si="0"/>
        <v>#DIV/0!</v>
      </c>
    </row>
    <row r="54" spans="27:32">
      <c r="AA54" s="161">
        <v>53</v>
      </c>
      <c r="AB54" s="162" t="e">
        <f t="shared" si="1"/>
        <v>#DIV/0!</v>
      </c>
      <c r="AC54" s="166">
        <f t="shared" si="2"/>
        <v>0</v>
      </c>
      <c r="AD54" s="161" t="e">
        <f t="shared" si="3"/>
        <v>#DIV/0!</v>
      </c>
      <c r="AE54" s="161" t="e">
        <f t="shared" si="4"/>
        <v>#DIV/0!</v>
      </c>
      <c r="AF54" s="167" t="e">
        <f t="shared" si="0"/>
        <v>#DIV/0!</v>
      </c>
    </row>
    <row r="55" spans="27:32">
      <c r="AA55" s="161">
        <v>54</v>
      </c>
      <c r="AB55" s="162" t="e">
        <f t="shared" si="1"/>
        <v>#DIV/0!</v>
      </c>
      <c r="AC55" s="166">
        <f t="shared" si="2"/>
        <v>0</v>
      </c>
      <c r="AD55" s="161" t="e">
        <f t="shared" si="3"/>
        <v>#DIV/0!</v>
      </c>
      <c r="AE55" s="161" t="e">
        <f t="shared" si="4"/>
        <v>#DIV/0!</v>
      </c>
      <c r="AF55" s="167" t="e">
        <f t="shared" si="0"/>
        <v>#DIV/0!</v>
      </c>
    </row>
    <row r="56" spans="27:32">
      <c r="AA56" s="161">
        <v>55</v>
      </c>
      <c r="AB56" s="162" t="e">
        <f t="shared" si="1"/>
        <v>#DIV/0!</v>
      </c>
      <c r="AC56" s="166">
        <f t="shared" si="2"/>
        <v>0</v>
      </c>
      <c r="AD56" s="161" t="e">
        <f t="shared" si="3"/>
        <v>#DIV/0!</v>
      </c>
      <c r="AE56" s="161" t="e">
        <f t="shared" si="4"/>
        <v>#DIV/0!</v>
      </c>
      <c r="AF56" s="167" t="e">
        <f t="shared" si="0"/>
        <v>#DIV/0!</v>
      </c>
    </row>
    <row r="57" spans="27:32">
      <c r="AA57" s="161">
        <v>56</v>
      </c>
      <c r="AB57" s="162" t="e">
        <f t="shared" si="1"/>
        <v>#DIV/0!</v>
      </c>
      <c r="AC57" s="166">
        <f t="shared" si="2"/>
        <v>0</v>
      </c>
      <c r="AD57" s="161" t="e">
        <f t="shared" si="3"/>
        <v>#DIV/0!</v>
      </c>
      <c r="AE57" s="161" t="e">
        <f t="shared" si="4"/>
        <v>#DIV/0!</v>
      </c>
      <c r="AF57" s="167" t="e">
        <f t="shared" si="0"/>
        <v>#DIV/0!</v>
      </c>
    </row>
    <row r="58" spans="27:32">
      <c r="AA58" s="161">
        <v>57</v>
      </c>
      <c r="AB58" s="162" t="e">
        <f t="shared" si="1"/>
        <v>#DIV/0!</v>
      </c>
      <c r="AC58" s="166">
        <f t="shared" si="2"/>
        <v>0</v>
      </c>
      <c r="AD58" s="161" t="e">
        <f t="shared" si="3"/>
        <v>#DIV/0!</v>
      </c>
      <c r="AE58" s="161" t="e">
        <f t="shared" si="4"/>
        <v>#DIV/0!</v>
      </c>
      <c r="AF58" s="167" t="e">
        <f t="shared" si="0"/>
        <v>#DIV/0!</v>
      </c>
    </row>
    <row r="59" spans="27:32">
      <c r="AA59" s="161">
        <v>58</v>
      </c>
      <c r="AB59" s="162" t="e">
        <f t="shared" si="1"/>
        <v>#DIV/0!</v>
      </c>
      <c r="AC59" s="166">
        <f t="shared" si="2"/>
        <v>0</v>
      </c>
      <c r="AD59" s="161" t="e">
        <f t="shared" si="3"/>
        <v>#DIV/0!</v>
      </c>
      <c r="AE59" s="161" t="e">
        <f t="shared" si="4"/>
        <v>#DIV/0!</v>
      </c>
      <c r="AF59" s="167" t="e">
        <f t="shared" si="0"/>
        <v>#DIV/0!</v>
      </c>
    </row>
    <row r="60" spans="27:32">
      <c r="AA60" s="161">
        <v>59</v>
      </c>
      <c r="AB60" s="162" t="e">
        <f t="shared" si="1"/>
        <v>#DIV/0!</v>
      </c>
      <c r="AC60" s="166">
        <f t="shared" si="2"/>
        <v>0</v>
      </c>
      <c r="AD60" s="161" t="e">
        <f t="shared" si="3"/>
        <v>#DIV/0!</v>
      </c>
      <c r="AE60" s="161" t="e">
        <f t="shared" si="4"/>
        <v>#DIV/0!</v>
      </c>
      <c r="AF60" s="167" t="e">
        <f t="shared" si="0"/>
        <v>#DIV/0!</v>
      </c>
    </row>
    <row r="61" spans="27:32">
      <c r="AA61" s="161">
        <v>60</v>
      </c>
      <c r="AB61" s="162" t="e">
        <f t="shared" si="1"/>
        <v>#DIV/0!</v>
      </c>
      <c r="AC61" s="166">
        <f t="shared" si="2"/>
        <v>0</v>
      </c>
      <c r="AD61" s="161" t="e">
        <f t="shared" si="3"/>
        <v>#DIV/0!</v>
      </c>
      <c r="AE61" s="161" t="e">
        <f t="shared" si="4"/>
        <v>#DIV/0!</v>
      </c>
      <c r="AF61" s="167" t="e">
        <f t="shared" si="0"/>
        <v>#DIV/0!</v>
      </c>
    </row>
    <row r="62" spans="27:32">
      <c r="AA62" s="161">
        <v>61</v>
      </c>
      <c r="AB62" s="162" t="e">
        <f t="shared" si="1"/>
        <v>#DIV/0!</v>
      </c>
      <c r="AC62" s="166">
        <f t="shared" si="2"/>
        <v>0</v>
      </c>
      <c r="AD62" s="161" t="e">
        <f t="shared" si="3"/>
        <v>#DIV/0!</v>
      </c>
      <c r="AE62" s="161" t="e">
        <f t="shared" si="4"/>
        <v>#DIV/0!</v>
      </c>
      <c r="AF62" s="167" t="e">
        <f t="shared" si="0"/>
        <v>#DIV/0!</v>
      </c>
    </row>
    <row r="63" spans="27:32">
      <c r="AA63" s="161">
        <v>62</v>
      </c>
      <c r="AB63" s="162" t="e">
        <f t="shared" si="1"/>
        <v>#DIV/0!</v>
      </c>
      <c r="AC63" s="166">
        <f t="shared" si="2"/>
        <v>0</v>
      </c>
      <c r="AD63" s="161" t="e">
        <f t="shared" si="3"/>
        <v>#DIV/0!</v>
      </c>
      <c r="AE63" s="161" t="e">
        <f t="shared" si="4"/>
        <v>#DIV/0!</v>
      </c>
      <c r="AF63" s="167" t="e">
        <f t="shared" si="0"/>
        <v>#DIV/0!</v>
      </c>
    </row>
    <row r="64" spans="27:32">
      <c r="AA64" s="161">
        <v>63</v>
      </c>
      <c r="AB64" s="162" t="e">
        <f t="shared" si="1"/>
        <v>#DIV/0!</v>
      </c>
      <c r="AC64" s="166">
        <f t="shared" si="2"/>
        <v>0</v>
      </c>
      <c r="AD64" s="161" t="e">
        <f t="shared" si="3"/>
        <v>#DIV/0!</v>
      </c>
      <c r="AE64" s="161" t="e">
        <f t="shared" si="4"/>
        <v>#DIV/0!</v>
      </c>
      <c r="AF64" s="167" t="e">
        <f t="shared" si="0"/>
        <v>#DIV/0!</v>
      </c>
    </row>
    <row r="65" spans="27:32">
      <c r="AA65" s="161">
        <v>64</v>
      </c>
      <c r="AB65" s="162" t="e">
        <f t="shared" si="1"/>
        <v>#DIV/0!</v>
      </c>
      <c r="AC65" s="166">
        <f t="shared" si="2"/>
        <v>0</v>
      </c>
      <c r="AD65" s="161" t="e">
        <f t="shared" si="3"/>
        <v>#DIV/0!</v>
      </c>
      <c r="AE65" s="161" t="e">
        <f t="shared" si="4"/>
        <v>#DIV/0!</v>
      </c>
      <c r="AF65" s="167" t="e">
        <f t="shared" si="0"/>
        <v>#DIV/0!</v>
      </c>
    </row>
    <row r="66" spans="27:32">
      <c r="AA66" s="161">
        <v>65</v>
      </c>
      <c r="AB66" s="162" t="e">
        <f t="shared" si="1"/>
        <v>#DIV/0!</v>
      </c>
      <c r="AC66" s="166">
        <f t="shared" si="2"/>
        <v>0</v>
      </c>
      <c r="AD66" s="161" t="e">
        <f t="shared" si="3"/>
        <v>#DIV/0!</v>
      </c>
      <c r="AE66" s="161" t="e">
        <f t="shared" si="4"/>
        <v>#DIV/0!</v>
      </c>
      <c r="AF66" s="167" t="e">
        <f t="shared" ref="AF66:AF101" si="6">$B$3*AB66</f>
        <v>#DIV/0!</v>
      </c>
    </row>
    <row r="67" spans="27:32">
      <c r="AA67" s="161">
        <v>66</v>
      </c>
      <c r="AB67" s="162" t="e">
        <f t="shared" ref="AB67:AB101" si="7">AA67*$AI$4</f>
        <v>#DIV/0!</v>
      </c>
      <c r="AC67" s="166">
        <f t="shared" ref="AC67:AC101" si="8">$B$4</f>
        <v>0</v>
      </c>
      <c r="AD67" s="161" t="e">
        <f t="shared" ref="AD67:AD101" si="9">$B$5*AB67</f>
        <v>#DIV/0!</v>
      </c>
      <c r="AE67" s="161" t="e">
        <f t="shared" ref="AE67:AE101" si="10">AC67+AD67</f>
        <v>#DIV/0!</v>
      </c>
      <c r="AF67" s="167" t="e">
        <f t="shared" si="6"/>
        <v>#DIV/0!</v>
      </c>
    </row>
    <row r="68" spans="27:32">
      <c r="AA68" s="161">
        <v>67</v>
      </c>
      <c r="AB68" s="162" t="e">
        <f t="shared" si="7"/>
        <v>#DIV/0!</v>
      </c>
      <c r="AC68" s="166">
        <f t="shared" si="8"/>
        <v>0</v>
      </c>
      <c r="AD68" s="161" t="e">
        <f t="shared" si="9"/>
        <v>#DIV/0!</v>
      </c>
      <c r="AE68" s="161" t="e">
        <f t="shared" si="10"/>
        <v>#DIV/0!</v>
      </c>
      <c r="AF68" s="167" t="e">
        <f t="shared" si="6"/>
        <v>#DIV/0!</v>
      </c>
    </row>
    <row r="69" spans="27:32">
      <c r="AA69" s="161">
        <v>68</v>
      </c>
      <c r="AB69" s="162" t="e">
        <f t="shared" si="7"/>
        <v>#DIV/0!</v>
      </c>
      <c r="AC69" s="166">
        <f t="shared" si="8"/>
        <v>0</v>
      </c>
      <c r="AD69" s="161" t="e">
        <f t="shared" si="9"/>
        <v>#DIV/0!</v>
      </c>
      <c r="AE69" s="161" t="e">
        <f t="shared" si="10"/>
        <v>#DIV/0!</v>
      </c>
      <c r="AF69" s="167" t="e">
        <f t="shared" si="6"/>
        <v>#DIV/0!</v>
      </c>
    </row>
    <row r="70" spans="27:32">
      <c r="AA70" s="161">
        <v>69</v>
      </c>
      <c r="AB70" s="162" t="e">
        <f t="shared" si="7"/>
        <v>#DIV/0!</v>
      </c>
      <c r="AC70" s="166">
        <f t="shared" si="8"/>
        <v>0</v>
      </c>
      <c r="AD70" s="161" t="e">
        <f t="shared" si="9"/>
        <v>#DIV/0!</v>
      </c>
      <c r="AE70" s="161" t="e">
        <f t="shared" si="10"/>
        <v>#DIV/0!</v>
      </c>
      <c r="AF70" s="167" t="e">
        <f t="shared" si="6"/>
        <v>#DIV/0!</v>
      </c>
    </row>
    <row r="71" spans="27:32">
      <c r="AA71" s="161">
        <v>70</v>
      </c>
      <c r="AB71" s="162" t="e">
        <f t="shared" si="7"/>
        <v>#DIV/0!</v>
      </c>
      <c r="AC71" s="166">
        <f t="shared" si="8"/>
        <v>0</v>
      </c>
      <c r="AD71" s="161" t="e">
        <f t="shared" si="9"/>
        <v>#DIV/0!</v>
      </c>
      <c r="AE71" s="161" t="e">
        <f t="shared" si="10"/>
        <v>#DIV/0!</v>
      </c>
      <c r="AF71" s="167" t="e">
        <f t="shared" si="6"/>
        <v>#DIV/0!</v>
      </c>
    </row>
    <row r="72" spans="27:32">
      <c r="AA72" s="161">
        <v>71</v>
      </c>
      <c r="AB72" s="162" t="e">
        <f t="shared" si="7"/>
        <v>#DIV/0!</v>
      </c>
      <c r="AC72" s="166">
        <f t="shared" si="8"/>
        <v>0</v>
      </c>
      <c r="AD72" s="161" t="e">
        <f t="shared" si="9"/>
        <v>#DIV/0!</v>
      </c>
      <c r="AE72" s="161" t="e">
        <f t="shared" si="10"/>
        <v>#DIV/0!</v>
      </c>
      <c r="AF72" s="167" t="e">
        <f t="shared" si="6"/>
        <v>#DIV/0!</v>
      </c>
    </row>
    <row r="73" spans="27:32">
      <c r="AA73" s="161">
        <v>72</v>
      </c>
      <c r="AB73" s="162" t="e">
        <f t="shared" si="7"/>
        <v>#DIV/0!</v>
      </c>
      <c r="AC73" s="166">
        <f t="shared" si="8"/>
        <v>0</v>
      </c>
      <c r="AD73" s="161" t="e">
        <f t="shared" si="9"/>
        <v>#DIV/0!</v>
      </c>
      <c r="AE73" s="161" t="e">
        <f t="shared" si="10"/>
        <v>#DIV/0!</v>
      </c>
      <c r="AF73" s="167" t="e">
        <f t="shared" si="6"/>
        <v>#DIV/0!</v>
      </c>
    </row>
    <row r="74" spans="27:32">
      <c r="AA74" s="161">
        <v>73</v>
      </c>
      <c r="AB74" s="162" t="e">
        <f t="shared" si="7"/>
        <v>#DIV/0!</v>
      </c>
      <c r="AC74" s="166">
        <f t="shared" si="8"/>
        <v>0</v>
      </c>
      <c r="AD74" s="161" t="e">
        <f t="shared" si="9"/>
        <v>#DIV/0!</v>
      </c>
      <c r="AE74" s="161" t="e">
        <f t="shared" si="10"/>
        <v>#DIV/0!</v>
      </c>
      <c r="AF74" s="167" t="e">
        <f t="shared" si="6"/>
        <v>#DIV/0!</v>
      </c>
    </row>
    <row r="75" spans="27:32">
      <c r="AA75" s="161">
        <v>74</v>
      </c>
      <c r="AB75" s="162" t="e">
        <f t="shared" si="7"/>
        <v>#DIV/0!</v>
      </c>
      <c r="AC75" s="166">
        <f t="shared" si="8"/>
        <v>0</v>
      </c>
      <c r="AD75" s="161" t="e">
        <f t="shared" si="9"/>
        <v>#DIV/0!</v>
      </c>
      <c r="AE75" s="161" t="e">
        <f t="shared" si="10"/>
        <v>#DIV/0!</v>
      </c>
      <c r="AF75" s="167" t="e">
        <f t="shared" si="6"/>
        <v>#DIV/0!</v>
      </c>
    </row>
    <row r="76" spans="27:32">
      <c r="AA76" s="161">
        <v>75</v>
      </c>
      <c r="AB76" s="162" t="e">
        <f t="shared" si="7"/>
        <v>#DIV/0!</v>
      </c>
      <c r="AC76" s="166">
        <f t="shared" si="8"/>
        <v>0</v>
      </c>
      <c r="AD76" s="161" t="e">
        <f t="shared" si="9"/>
        <v>#DIV/0!</v>
      </c>
      <c r="AE76" s="161" t="e">
        <f t="shared" si="10"/>
        <v>#DIV/0!</v>
      </c>
      <c r="AF76" s="167" t="e">
        <f t="shared" si="6"/>
        <v>#DIV/0!</v>
      </c>
    </row>
    <row r="77" spans="27:32">
      <c r="AA77" s="161">
        <v>76</v>
      </c>
      <c r="AB77" s="162" t="e">
        <f t="shared" si="7"/>
        <v>#DIV/0!</v>
      </c>
      <c r="AC77" s="166">
        <f t="shared" si="8"/>
        <v>0</v>
      </c>
      <c r="AD77" s="161" t="e">
        <f t="shared" si="9"/>
        <v>#DIV/0!</v>
      </c>
      <c r="AE77" s="161" t="e">
        <f t="shared" si="10"/>
        <v>#DIV/0!</v>
      </c>
      <c r="AF77" s="167" t="e">
        <f t="shared" si="6"/>
        <v>#DIV/0!</v>
      </c>
    </row>
    <row r="78" spans="27:32">
      <c r="AA78" s="161">
        <v>77</v>
      </c>
      <c r="AB78" s="162" t="e">
        <f t="shared" si="7"/>
        <v>#DIV/0!</v>
      </c>
      <c r="AC78" s="166">
        <f t="shared" si="8"/>
        <v>0</v>
      </c>
      <c r="AD78" s="161" t="e">
        <f t="shared" si="9"/>
        <v>#DIV/0!</v>
      </c>
      <c r="AE78" s="161" t="e">
        <f t="shared" si="10"/>
        <v>#DIV/0!</v>
      </c>
      <c r="AF78" s="167" t="e">
        <f t="shared" si="6"/>
        <v>#DIV/0!</v>
      </c>
    </row>
    <row r="79" spans="27:32">
      <c r="AA79" s="161">
        <v>78</v>
      </c>
      <c r="AB79" s="162" t="e">
        <f t="shared" si="7"/>
        <v>#DIV/0!</v>
      </c>
      <c r="AC79" s="166">
        <f t="shared" si="8"/>
        <v>0</v>
      </c>
      <c r="AD79" s="161" t="e">
        <f t="shared" si="9"/>
        <v>#DIV/0!</v>
      </c>
      <c r="AE79" s="161" t="e">
        <f t="shared" si="10"/>
        <v>#DIV/0!</v>
      </c>
      <c r="AF79" s="167" t="e">
        <f t="shared" si="6"/>
        <v>#DIV/0!</v>
      </c>
    </row>
    <row r="80" spans="27:32">
      <c r="AA80" s="161">
        <v>79</v>
      </c>
      <c r="AB80" s="162" t="e">
        <f t="shared" si="7"/>
        <v>#DIV/0!</v>
      </c>
      <c r="AC80" s="166">
        <f t="shared" si="8"/>
        <v>0</v>
      </c>
      <c r="AD80" s="161" t="e">
        <f t="shared" si="9"/>
        <v>#DIV/0!</v>
      </c>
      <c r="AE80" s="161" t="e">
        <f t="shared" si="10"/>
        <v>#DIV/0!</v>
      </c>
      <c r="AF80" s="167" t="e">
        <f t="shared" si="6"/>
        <v>#DIV/0!</v>
      </c>
    </row>
    <row r="81" spans="27:32">
      <c r="AA81" s="161">
        <v>80</v>
      </c>
      <c r="AB81" s="162" t="e">
        <f t="shared" si="7"/>
        <v>#DIV/0!</v>
      </c>
      <c r="AC81" s="166">
        <f t="shared" si="8"/>
        <v>0</v>
      </c>
      <c r="AD81" s="161" t="e">
        <f t="shared" si="9"/>
        <v>#DIV/0!</v>
      </c>
      <c r="AE81" s="161" t="e">
        <f t="shared" si="10"/>
        <v>#DIV/0!</v>
      </c>
      <c r="AF81" s="167" t="e">
        <f t="shared" si="6"/>
        <v>#DIV/0!</v>
      </c>
    </row>
    <row r="82" spans="27:32">
      <c r="AA82" s="161">
        <v>81</v>
      </c>
      <c r="AB82" s="162" t="e">
        <f t="shared" si="7"/>
        <v>#DIV/0!</v>
      </c>
      <c r="AC82" s="166">
        <f t="shared" si="8"/>
        <v>0</v>
      </c>
      <c r="AD82" s="161" t="e">
        <f t="shared" si="9"/>
        <v>#DIV/0!</v>
      </c>
      <c r="AE82" s="161" t="e">
        <f t="shared" si="10"/>
        <v>#DIV/0!</v>
      </c>
      <c r="AF82" s="167" t="e">
        <f t="shared" si="6"/>
        <v>#DIV/0!</v>
      </c>
    </row>
    <row r="83" spans="27:32">
      <c r="AA83" s="161">
        <v>82</v>
      </c>
      <c r="AB83" s="162" t="e">
        <f t="shared" si="7"/>
        <v>#DIV/0!</v>
      </c>
      <c r="AC83" s="166">
        <f t="shared" si="8"/>
        <v>0</v>
      </c>
      <c r="AD83" s="161" t="e">
        <f t="shared" si="9"/>
        <v>#DIV/0!</v>
      </c>
      <c r="AE83" s="161" t="e">
        <f t="shared" si="10"/>
        <v>#DIV/0!</v>
      </c>
      <c r="AF83" s="167" t="e">
        <f t="shared" si="6"/>
        <v>#DIV/0!</v>
      </c>
    </row>
    <row r="84" spans="27:32">
      <c r="AA84" s="161">
        <v>83</v>
      </c>
      <c r="AB84" s="162" t="e">
        <f t="shared" si="7"/>
        <v>#DIV/0!</v>
      </c>
      <c r="AC84" s="166">
        <f t="shared" si="8"/>
        <v>0</v>
      </c>
      <c r="AD84" s="161" t="e">
        <f t="shared" si="9"/>
        <v>#DIV/0!</v>
      </c>
      <c r="AE84" s="161" t="e">
        <f t="shared" si="10"/>
        <v>#DIV/0!</v>
      </c>
      <c r="AF84" s="167" t="e">
        <f t="shared" si="6"/>
        <v>#DIV/0!</v>
      </c>
    </row>
    <row r="85" spans="27:32">
      <c r="AA85" s="161">
        <v>84</v>
      </c>
      <c r="AB85" s="162" t="e">
        <f t="shared" si="7"/>
        <v>#DIV/0!</v>
      </c>
      <c r="AC85" s="166">
        <f t="shared" si="8"/>
        <v>0</v>
      </c>
      <c r="AD85" s="161" t="e">
        <f t="shared" si="9"/>
        <v>#DIV/0!</v>
      </c>
      <c r="AE85" s="161" t="e">
        <f t="shared" si="10"/>
        <v>#DIV/0!</v>
      </c>
      <c r="AF85" s="167" t="e">
        <f t="shared" si="6"/>
        <v>#DIV/0!</v>
      </c>
    </row>
    <row r="86" spans="27:32">
      <c r="AA86" s="161">
        <v>85</v>
      </c>
      <c r="AB86" s="162" t="e">
        <f t="shared" si="7"/>
        <v>#DIV/0!</v>
      </c>
      <c r="AC86" s="166">
        <f t="shared" si="8"/>
        <v>0</v>
      </c>
      <c r="AD86" s="161" t="e">
        <f t="shared" si="9"/>
        <v>#DIV/0!</v>
      </c>
      <c r="AE86" s="161" t="e">
        <f t="shared" si="10"/>
        <v>#DIV/0!</v>
      </c>
      <c r="AF86" s="167" t="e">
        <f t="shared" si="6"/>
        <v>#DIV/0!</v>
      </c>
    </row>
    <row r="87" spans="27:32">
      <c r="AA87" s="161">
        <v>86</v>
      </c>
      <c r="AB87" s="162" t="e">
        <f t="shared" si="7"/>
        <v>#DIV/0!</v>
      </c>
      <c r="AC87" s="166">
        <f t="shared" si="8"/>
        <v>0</v>
      </c>
      <c r="AD87" s="161" t="e">
        <f t="shared" si="9"/>
        <v>#DIV/0!</v>
      </c>
      <c r="AE87" s="161" t="e">
        <f t="shared" si="10"/>
        <v>#DIV/0!</v>
      </c>
      <c r="AF87" s="167" t="e">
        <f t="shared" si="6"/>
        <v>#DIV/0!</v>
      </c>
    </row>
    <row r="88" spans="27:32">
      <c r="AA88" s="161">
        <v>87</v>
      </c>
      <c r="AB88" s="162" t="e">
        <f t="shared" si="7"/>
        <v>#DIV/0!</v>
      </c>
      <c r="AC88" s="166">
        <f t="shared" si="8"/>
        <v>0</v>
      </c>
      <c r="AD88" s="161" t="e">
        <f t="shared" si="9"/>
        <v>#DIV/0!</v>
      </c>
      <c r="AE88" s="161" t="e">
        <f t="shared" si="10"/>
        <v>#DIV/0!</v>
      </c>
      <c r="AF88" s="167" t="e">
        <f t="shared" si="6"/>
        <v>#DIV/0!</v>
      </c>
    </row>
    <row r="89" spans="27:32">
      <c r="AA89" s="161">
        <v>88</v>
      </c>
      <c r="AB89" s="162" t="e">
        <f t="shared" si="7"/>
        <v>#DIV/0!</v>
      </c>
      <c r="AC89" s="166">
        <f t="shared" si="8"/>
        <v>0</v>
      </c>
      <c r="AD89" s="161" t="e">
        <f t="shared" si="9"/>
        <v>#DIV/0!</v>
      </c>
      <c r="AE89" s="161" t="e">
        <f t="shared" si="10"/>
        <v>#DIV/0!</v>
      </c>
      <c r="AF89" s="167" t="e">
        <f t="shared" si="6"/>
        <v>#DIV/0!</v>
      </c>
    </row>
    <row r="90" spans="27:32">
      <c r="AA90" s="161">
        <v>89</v>
      </c>
      <c r="AB90" s="162" t="e">
        <f t="shared" si="7"/>
        <v>#DIV/0!</v>
      </c>
      <c r="AC90" s="166">
        <f t="shared" si="8"/>
        <v>0</v>
      </c>
      <c r="AD90" s="161" t="e">
        <f t="shared" si="9"/>
        <v>#DIV/0!</v>
      </c>
      <c r="AE90" s="161" t="e">
        <f t="shared" si="10"/>
        <v>#DIV/0!</v>
      </c>
      <c r="AF90" s="167" t="e">
        <f t="shared" si="6"/>
        <v>#DIV/0!</v>
      </c>
    </row>
    <row r="91" spans="27:32">
      <c r="AA91" s="161">
        <v>90</v>
      </c>
      <c r="AB91" s="162" t="e">
        <f t="shared" si="7"/>
        <v>#DIV/0!</v>
      </c>
      <c r="AC91" s="166">
        <f t="shared" si="8"/>
        <v>0</v>
      </c>
      <c r="AD91" s="161" t="e">
        <f t="shared" si="9"/>
        <v>#DIV/0!</v>
      </c>
      <c r="AE91" s="161" t="e">
        <f t="shared" si="10"/>
        <v>#DIV/0!</v>
      </c>
      <c r="AF91" s="167" t="e">
        <f t="shared" si="6"/>
        <v>#DIV/0!</v>
      </c>
    </row>
    <row r="92" spans="27:32">
      <c r="AA92" s="161">
        <v>91</v>
      </c>
      <c r="AB92" s="162" t="e">
        <f t="shared" si="7"/>
        <v>#DIV/0!</v>
      </c>
      <c r="AC92" s="166">
        <f t="shared" si="8"/>
        <v>0</v>
      </c>
      <c r="AD92" s="161" t="e">
        <f t="shared" si="9"/>
        <v>#DIV/0!</v>
      </c>
      <c r="AE92" s="161" t="e">
        <f t="shared" si="10"/>
        <v>#DIV/0!</v>
      </c>
      <c r="AF92" s="167" t="e">
        <f t="shared" si="6"/>
        <v>#DIV/0!</v>
      </c>
    </row>
    <row r="93" spans="27:32">
      <c r="AA93" s="161">
        <v>92</v>
      </c>
      <c r="AB93" s="162" t="e">
        <f t="shared" si="7"/>
        <v>#DIV/0!</v>
      </c>
      <c r="AC93" s="166">
        <f t="shared" si="8"/>
        <v>0</v>
      </c>
      <c r="AD93" s="161" t="e">
        <f t="shared" si="9"/>
        <v>#DIV/0!</v>
      </c>
      <c r="AE93" s="161" t="e">
        <f t="shared" si="10"/>
        <v>#DIV/0!</v>
      </c>
      <c r="AF93" s="167" t="e">
        <f t="shared" si="6"/>
        <v>#DIV/0!</v>
      </c>
    </row>
    <row r="94" spans="27:32">
      <c r="AA94" s="161">
        <v>93</v>
      </c>
      <c r="AB94" s="162" t="e">
        <f t="shared" si="7"/>
        <v>#DIV/0!</v>
      </c>
      <c r="AC94" s="166">
        <f t="shared" si="8"/>
        <v>0</v>
      </c>
      <c r="AD94" s="161" t="e">
        <f t="shared" si="9"/>
        <v>#DIV/0!</v>
      </c>
      <c r="AE94" s="161" t="e">
        <f t="shared" si="10"/>
        <v>#DIV/0!</v>
      </c>
      <c r="AF94" s="167" t="e">
        <f t="shared" si="6"/>
        <v>#DIV/0!</v>
      </c>
    </row>
    <row r="95" spans="27:32">
      <c r="AA95" s="161">
        <v>94</v>
      </c>
      <c r="AB95" s="162" t="e">
        <f t="shared" si="7"/>
        <v>#DIV/0!</v>
      </c>
      <c r="AC95" s="166">
        <f t="shared" si="8"/>
        <v>0</v>
      </c>
      <c r="AD95" s="161" t="e">
        <f t="shared" si="9"/>
        <v>#DIV/0!</v>
      </c>
      <c r="AE95" s="161" t="e">
        <f t="shared" si="10"/>
        <v>#DIV/0!</v>
      </c>
      <c r="AF95" s="167" t="e">
        <f t="shared" si="6"/>
        <v>#DIV/0!</v>
      </c>
    </row>
    <row r="96" spans="27:32">
      <c r="AA96" s="161">
        <v>95</v>
      </c>
      <c r="AB96" s="162" t="e">
        <f t="shared" si="7"/>
        <v>#DIV/0!</v>
      </c>
      <c r="AC96" s="166">
        <f t="shared" si="8"/>
        <v>0</v>
      </c>
      <c r="AD96" s="161" t="e">
        <f t="shared" si="9"/>
        <v>#DIV/0!</v>
      </c>
      <c r="AE96" s="161" t="e">
        <f t="shared" si="10"/>
        <v>#DIV/0!</v>
      </c>
      <c r="AF96" s="167" t="e">
        <f t="shared" si="6"/>
        <v>#DIV/0!</v>
      </c>
    </row>
    <row r="97" spans="27:32">
      <c r="AA97" s="161">
        <v>96</v>
      </c>
      <c r="AB97" s="162" t="e">
        <f t="shared" si="7"/>
        <v>#DIV/0!</v>
      </c>
      <c r="AC97" s="166">
        <f t="shared" si="8"/>
        <v>0</v>
      </c>
      <c r="AD97" s="161" t="e">
        <f t="shared" si="9"/>
        <v>#DIV/0!</v>
      </c>
      <c r="AE97" s="161" t="e">
        <f t="shared" si="10"/>
        <v>#DIV/0!</v>
      </c>
      <c r="AF97" s="167" t="e">
        <f t="shared" si="6"/>
        <v>#DIV/0!</v>
      </c>
    </row>
    <row r="98" spans="27:32">
      <c r="AA98" s="161">
        <v>97</v>
      </c>
      <c r="AB98" s="162" t="e">
        <f t="shared" si="7"/>
        <v>#DIV/0!</v>
      </c>
      <c r="AC98" s="166">
        <f t="shared" si="8"/>
        <v>0</v>
      </c>
      <c r="AD98" s="161" t="e">
        <f t="shared" si="9"/>
        <v>#DIV/0!</v>
      </c>
      <c r="AE98" s="161" t="e">
        <f t="shared" si="10"/>
        <v>#DIV/0!</v>
      </c>
      <c r="AF98" s="167" t="e">
        <f t="shared" si="6"/>
        <v>#DIV/0!</v>
      </c>
    </row>
    <row r="99" spans="27:32">
      <c r="AA99" s="161">
        <v>98</v>
      </c>
      <c r="AB99" s="162" t="e">
        <f t="shared" si="7"/>
        <v>#DIV/0!</v>
      </c>
      <c r="AC99" s="166">
        <f t="shared" si="8"/>
        <v>0</v>
      </c>
      <c r="AD99" s="161" t="e">
        <f t="shared" si="9"/>
        <v>#DIV/0!</v>
      </c>
      <c r="AE99" s="161" t="e">
        <f t="shared" si="10"/>
        <v>#DIV/0!</v>
      </c>
      <c r="AF99" s="167" t="e">
        <f t="shared" si="6"/>
        <v>#DIV/0!</v>
      </c>
    </row>
    <row r="100" spans="27:32">
      <c r="AA100" s="161">
        <v>99</v>
      </c>
      <c r="AB100" s="162" t="e">
        <f t="shared" si="7"/>
        <v>#DIV/0!</v>
      </c>
      <c r="AC100" s="166">
        <f t="shared" si="8"/>
        <v>0</v>
      </c>
      <c r="AD100" s="161" t="e">
        <f t="shared" si="9"/>
        <v>#DIV/0!</v>
      </c>
      <c r="AE100" s="161" t="e">
        <f t="shared" si="10"/>
        <v>#DIV/0!</v>
      </c>
      <c r="AF100" s="167" t="e">
        <f t="shared" si="6"/>
        <v>#DIV/0!</v>
      </c>
    </row>
    <row r="101" spans="27:32">
      <c r="AA101" s="161">
        <v>100</v>
      </c>
      <c r="AB101" s="162" t="e">
        <f t="shared" si="7"/>
        <v>#DIV/0!</v>
      </c>
      <c r="AC101" s="166">
        <f t="shared" si="8"/>
        <v>0</v>
      </c>
      <c r="AD101" s="161" t="e">
        <f t="shared" si="9"/>
        <v>#DIV/0!</v>
      </c>
      <c r="AE101" s="161" t="e">
        <f t="shared" si="10"/>
        <v>#DIV/0!</v>
      </c>
      <c r="AF101" s="167" t="e">
        <f t="shared" si="6"/>
        <v>#DIV/0!</v>
      </c>
    </row>
    <row r="102" spans="27:32">
      <c r="AC102" s="166"/>
      <c r="AF102" s="167"/>
    </row>
    <row r="103" spans="27:32">
      <c r="AC103" s="166"/>
      <c r="AF103" s="167"/>
    </row>
    <row r="104" spans="27:32">
      <c r="AC104" s="166"/>
      <c r="AF104" s="167"/>
    </row>
    <row r="105" spans="27:32">
      <c r="AC105" s="166"/>
      <c r="AF105" s="167"/>
    </row>
    <row r="106" spans="27:32">
      <c r="AC106" s="166"/>
      <c r="AF106" s="167"/>
    </row>
    <row r="107" spans="27:32">
      <c r="AC107" s="166"/>
      <c r="AF107" s="167"/>
    </row>
    <row r="108" spans="27:32">
      <c r="AC108" s="166"/>
      <c r="AF108" s="167"/>
    </row>
    <row r="109" spans="27:32">
      <c r="AC109" s="166"/>
      <c r="AF109" s="167"/>
    </row>
    <row r="110" spans="27:32">
      <c r="AC110" s="166"/>
      <c r="AF110" s="167"/>
    </row>
    <row r="111" spans="27:32">
      <c r="AC111" s="166"/>
      <c r="AF111" s="167"/>
    </row>
    <row r="112" spans="27:32">
      <c r="AC112" s="166"/>
      <c r="AF112" s="167"/>
    </row>
    <row r="113" spans="29:32">
      <c r="AC113" s="166"/>
      <c r="AF113" s="167"/>
    </row>
    <row r="114" spans="29:32">
      <c r="AC114" s="166"/>
      <c r="AF114" s="167"/>
    </row>
    <row r="115" spans="29:32">
      <c r="AC115" s="166"/>
      <c r="AF115" s="167"/>
    </row>
    <row r="116" spans="29:32">
      <c r="AC116" s="166"/>
      <c r="AF116" s="167"/>
    </row>
    <row r="117" spans="29:32">
      <c r="AC117" s="166"/>
      <c r="AF117" s="167"/>
    </row>
    <row r="118" spans="29:32">
      <c r="AC118" s="166"/>
      <c r="AF118" s="167"/>
    </row>
    <row r="119" spans="29:32">
      <c r="AC119" s="166"/>
      <c r="AF119" s="167"/>
    </row>
    <row r="120" spans="29:32">
      <c r="AC120" s="166"/>
      <c r="AF120" s="167"/>
    </row>
    <row r="121" spans="29:32">
      <c r="AC121" s="166"/>
      <c r="AF121" s="167"/>
    </row>
    <row r="122" spans="29:32">
      <c r="AC122" s="166"/>
      <c r="AF122" s="167"/>
    </row>
    <row r="123" spans="29:32">
      <c r="AC123" s="166"/>
      <c r="AF123" s="167"/>
    </row>
    <row r="124" spans="29:32">
      <c r="AC124" s="166"/>
      <c r="AF124" s="167"/>
    </row>
    <row r="125" spans="29:32">
      <c r="AC125" s="166"/>
      <c r="AF125" s="167"/>
    </row>
    <row r="126" spans="29:32">
      <c r="AC126" s="166"/>
      <c r="AF126" s="167"/>
    </row>
    <row r="127" spans="29:32">
      <c r="AC127" s="166"/>
      <c r="AF127" s="167"/>
    </row>
    <row r="128" spans="29:32">
      <c r="AC128" s="166"/>
      <c r="AF128" s="167"/>
    </row>
    <row r="129" spans="29:32">
      <c r="AC129" s="166"/>
      <c r="AF129" s="167"/>
    </row>
    <row r="130" spans="29:32">
      <c r="AC130" s="166"/>
      <c r="AF130" s="167"/>
    </row>
    <row r="131" spans="29:32">
      <c r="AC131" s="166"/>
      <c r="AF131" s="167"/>
    </row>
    <row r="132" spans="29:32">
      <c r="AC132" s="166"/>
      <c r="AF132" s="167"/>
    </row>
    <row r="133" spans="29:32">
      <c r="AC133" s="166"/>
      <c r="AF133" s="167"/>
    </row>
    <row r="134" spans="29:32">
      <c r="AC134" s="166"/>
      <c r="AF134" s="167"/>
    </row>
    <row r="135" spans="29:32">
      <c r="AC135" s="166"/>
      <c r="AF135" s="167"/>
    </row>
    <row r="136" spans="29:32">
      <c r="AC136" s="166"/>
      <c r="AF136" s="167"/>
    </row>
    <row r="137" spans="29:32">
      <c r="AC137" s="166"/>
      <c r="AF137" s="167"/>
    </row>
    <row r="138" spans="29:32">
      <c r="AC138" s="166"/>
      <c r="AF138" s="167"/>
    </row>
    <row r="139" spans="29:32">
      <c r="AC139" s="166"/>
      <c r="AF139" s="167"/>
    </row>
    <row r="140" spans="29:32">
      <c r="AC140" s="166"/>
      <c r="AF140" s="167"/>
    </row>
    <row r="141" spans="29:32">
      <c r="AC141" s="166"/>
      <c r="AF141" s="167"/>
    </row>
    <row r="142" spans="29:32">
      <c r="AC142" s="166"/>
      <c r="AF142" s="167"/>
    </row>
    <row r="143" spans="29:32">
      <c r="AC143" s="166"/>
      <c r="AF143" s="167"/>
    </row>
    <row r="144" spans="29:32">
      <c r="AC144" s="166"/>
      <c r="AF144" s="167"/>
    </row>
    <row r="145" spans="29:32">
      <c r="AC145" s="166"/>
      <c r="AF145" s="167"/>
    </row>
    <row r="146" spans="29:32">
      <c r="AC146" s="166"/>
      <c r="AF146" s="167"/>
    </row>
    <row r="147" spans="29:32">
      <c r="AC147" s="166"/>
      <c r="AF147" s="167"/>
    </row>
    <row r="148" spans="29:32">
      <c r="AC148" s="166"/>
      <c r="AF148" s="167"/>
    </row>
    <row r="149" spans="29:32">
      <c r="AC149" s="166"/>
      <c r="AF149" s="167"/>
    </row>
    <row r="150" spans="29:32">
      <c r="AC150" s="166"/>
      <c r="AF150" s="167"/>
    </row>
    <row r="151" spans="29:32">
      <c r="AC151" s="166"/>
      <c r="AF151" s="167"/>
    </row>
    <row r="152" spans="29:32">
      <c r="AC152" s="166"/>
      <c r="AF152" s="167"/>
    </row>
    <row r="153" spans="29:32">
      <c r="AC153" s="166"/>
      <c r="AF153" s="167"/>
    </row>
    <row r="154" spans="29:32">
      <c r="AC154" s="166"/>
      <c r="AF154" s="167"/>
    </row>
    <row r="155" spans="29:32">
      <c r="AC155" s="166"/>
      <c r="AF155" s="167"/>
    </row>
    <row r="156" spans="29:32">
      <c r="AC156" s="166"/>
      <c r="AF156" s="167"/>
    </row>
    <row r="157" spans="29:32">
      <c r="AC157" s="166"/>
      <c r="AF157" s="167"/>
    </row>
    <row r="158" spans="29:32">
      <c r="AC158" s="166"/>
      <c r="AF158" s="167"/>
    </row>
    <row r="159" spans="29:32">
      <c r="AC159" s="166"/>
      <c r="AF159" s="167"/>
    </row>
    <row r="160" spans="29:32">
      <c r="AC160" s="166"/>
      <c r="AF160" s="167"/>
    </row>
    <row r="161" spans="29:32">
      <c r="AC161" s="166"/>
      <c r="AF161" s="167"/>
    </row>
    <row r="162" spans="29:32">
      <c r="AC162" s="166"/>
      <c r="AF162" s="167"/>
    </row>
    <row r="163" spans="29:32">
      <c r="AC163" s="166"/>
      <c r="AF163" s="167"/>
    </row>
    <row r="164" spans="29:32">
      <c r="AC164" s="166"/>
      <c r="AF164" s="167"/>
    </row>
    <row r="165" spans="29:32">
      <c r="AC165" s="166"/>
      <c r="AF165" s="167"/>
    </row>
    <row r="166" spans="29:32">
      <c r="AC166" s="166"/>
      <c r="AF166" s="167"/>
    </row>
    <row r="167" spans="29:32">
      <c r="AC167" s="166"/>
      <c r="AF167" s="167"/>
    </row>
    <row r="168" spans="29:32">
      <c r="AC168" s="166"/>
      <c r="AF168" s="167"/>
    </row>
    <row r="169" spans="29:32">
      <c r="AC169" s="166"/>
      <c r="AF169" s="167"/>
    </row>
    <row r="170" spans="29:32">
      <c r="AC170" s="166"/>
      <c r="AF170" s="167"/>
    </row>
    <row r="171" spans="29:32">
      <c r="AC171" s="166"/>
      <c r="AF171" s="167"/>
    </row>
    <row r="172" spans="29:32">
      <c r="AC172" s="166"/>
      <c r="AF172" s="167"/>
    </row>
    <row r="173" spans="29:32">
      <c r="AC173" s="166"/>
      <c r="AF173" s="167"/>
    </row>
    <row r="174" spans="29:32">
      <c r="AC174" s="166"/>
      <c r="AF174" s="167"/>
    </row>
    <row r="175" spans="29:32">
      <c r="AC175" s="166"/>
      <c r="AF175" s="167"/>
    </row>
    <row r="176" spans="29:32">
      <c r="AC176" s="166"/>
      <c r="AF176" s="167"/>
    </row>
    <row r="177" spans="29:32">
      <c r="AC177" s="166"/>
      <c r="AF177" s="167"/>
    </row>
    <row r="178" spans="29:32">
      <c r="AC178" s="166"/>
      <c r="AF178" s="167"/>
    </row>
    <row r="179" spans="29:32">
      <c r="AC179" s="166"/>
      <c r="AF179" s="167"/>
    </row>
    <row r="180" spans="29:32">
      <c r="AC180" s="166"/>
      <c r="AF180" s="167"/>
    </row>
    <row r="181" spans="29:32">
      <c r="AC181" s="166"/>
      <c r="AF181" s="167"/>
    </row>
    <row r="182" spans="29:32">
      <c r="AC182" s="166"/>
      <c r="AF182" s="167"/>
    </row>
    <row r="183" spans="29:32">
      <c r="AC183" s="166"/>
      <c r="AF183" s="167"/>
    </row>
    <row r="184" spans="29:32">
      <c r="AC184" s="166"/>
      <c r="AF184" s="167"/>
    </row>
    <row r="185" spans="29:32">
      <c r="AC185" s="166"/>
      <c r="AF185" s="167"/>
    </row>
    <row r="186" spans="29:32">
      <c r="AC186" s="166"/>
      <c r="AF186" s="167"/>
    </row>
    <row r="187" spans="29:32">
      <c r="AC187" s="166"/>
      <c r="AF187" s="167"/>
    </row>
    <row r="188" spans="29:32">
      <c r="AC188" s="166"/>
      <c r="AF188" s="167"/>
    </row>
    <row r="189" spans="29:32">
      <c r="AC189" s="166"/>
      <c r="AF189" s="167"/>
    </row>
    <row r="190" spans="29:32">
      <c r="AC190" s="166"/>
      <c r="AF190" s="167"/>
    </row>
    <row r="191" spans="29:32">
      <c r="AC191" s="166"/>
      <c r="AF191" s="167"/>
    </row>
    <row r="192" spans="29:32">
      <c r="AC192" s="166"/>
      <c r="AF192" s="167"/>
    </row>
    <row r="193" spans="29:32">
      <c r="AC193" s="166"/>
      <c r="AF193" s="167"/>
    </row>
    <row r="194" spans="29:32">
      <c r="AC194" s="166"/>
      <c r="AF194" s="167"/>
    </row>
    <row r="195" spans="29:32">
      <c r="AC195" s="166"/>
      <c r="AF195" s="167"/>
    </row>
    <row r="196" spans="29:32">
      <c r="AC196" s="166"/>
      <c r="AF196" s="167"/>
    </row>
    <row r="197" spans="29:32">
      <c r="AC197" s="166"/>
      <c r="AF197" s="167"/>
    </row>
    <row r="198" spans="29:32">
      <c r="AC198" s="166"/>
      <c r="AF198" s="167"/>
    </row>
    <row r="199" spans="29:32">
      <c r="AC199" s="166"/>
      <c r="AF199" s="167"/>
    </row>
    <row r="200" spans="29:32">
      <c r="AC200" s="166"/>
      <c r="AF200" s="167"/>
    </row>
    <row r="201" spans="29:32">
      <c r="AC201" s="166"/>
      <c r="AF201" s="167"/>
    </row>
    <row r="202" spans="29:32">
      <c r="AC202" s="166"/>
      <c r="AF202" s="167"/>
    </row>
    <row r="203" spans="29:32">
      <c r="AC203" s="166"/>
      <c r="AF203" s="167"/>
    </row>
    <row r="204" spans="29:32">
      <c r="AC204" s="166"/>
      <c r="AF204" s="167"/>
    </row>
    <row r="205" spans="29:32">
      <c r="AC205" s="166"/>
      <c r="AF205" s="167"/>
    </row>
    <row r="206" spans="29:32">
      <c r="AC206" s="166"/>
      <c r="AF206" s="167"/>
    </row>
    <row r="207" spans="29:32">
      <c r="AC207" s="166"/>
      <c r="AF207" s="167"/>
    </row>
    <row r="208" spans="29:32">
      <c r="AC208" s="166"/>
      <c r="AF208" s="167"/>
    </row>
    <row r="209" spans="29:32">
      <c r="AC209" s="166"/>
      <c r="AF209" s="167"/>
    </row>
    <row r="210" spans="29:32">
      <c r="AC210" s="166"/>
      <c r="AF210" s="167"/>
    </row>
    <row r="211" spans="29:32">
      <c r="AC211" s="166"/>
      <c r="AF211" s="167"/>
    </row>
    <row r="212" spans="29:32">
      <c r="AC212" s="166"/>
      <c r="AF212" s="167"/>
    </row>
    <row r="213" spans="29:32">
      <c r="AC213" s="166"/>
      <c r="AF213" s="167"/>
    </row>
    <row r="214" spans="29:32">
      <c r="AC214" s="166"/>
      <c r="AF214" s="167"/>
    </row>
    <row r="215" spans="29:32">
      <c r="AC215" s="166"/>
      <c r="AF215" s="167"/>
    </row>
    <row r="216" spans="29:32">
      <c r="AC216" s="166"/>
      <c r="AF216" s="167"/>
    </row>
    <row r="217" spans="29:32">
      <c r="AC217" s="166"/>
      <c r="AF217" s="167"/>
    </row>
    <row r="218" spans="29:32">
      <c r="AC218" s="166"/>
      <c r="AF218" s="167"/>
    </row>
    <row r="219" spans="29:32">
      <c r="AC219" s="166"/>
      <c r="AF219" s="167"/>
    </row>
    <row r="220" spans="29:32">
      <c r="AC220" s="166"/>
      <c r="AF220" s="167"/>
    </row>
    <row r="221" spans="29:32">
      <c r="AC221" s="166"/>
      <c r="AF221" s="167"/>
    </row>
    <row r="222" spans="29:32">
      <c r="AC222" s="166"/>
      <c r="AF222" s="167"/>
    </row>
    <row r="223" spans="29:32">
      <c r="AC223" s="166"/>
      <c r="AF223" s="167"/>
    </row>
    <row r="224" spans="29:32">
      <c r="AC224" s="166"/>
      <c r="AF224" s="167"/>
    </row>
    <row r="225" spans="29:32">
      <c r="AC225" s="166"/>
      <c r="AF225" s="167"/>
    </row>
    <row r="226" spans="29:32">
      <c r="AC226" s="166"/>
      <c r="AF226" s="167"/>
    </row>
    <row r="227" spans="29:32">
      <c r="AC227" s="166"/>
      <c r="AF227" s="167"/>
    </row>
    <row r="228" spans="29:32">
      <c r="AC228" s="166"/>
      <c r="AF228" s="167"/>
    </row>
    <row r="229" spans="29:32">
      <c r="AC229" s="166"/>
      <c r="AF229" s="167"/>
    </row>
    <row r="230" spans="29:32">
      <c r="AC230" s="166"/>
      <c r="AF230" s="167"/>
    </row>
    <row r="231" spans="29:32">
      <c r="AC231" s="166"/>
      <c r="AF231" s="167"/>
    </row>
    <row r="232" spans="29:32">
      <c r="AC232" s="166"/>
      <c r="AF232" s="167"/>
    </row>
    <row r="233" spans="29:32">
      <c r="AC233" s="166"/>
      <c r="AF233" s="167"/>
    </row>
    <row r="234" spans="29:32">
      <c r="AC234" s="166"/>
      <c r="AF234" s="167"/>
    </row>
    <row r="235" spans="29:32">
      <c r="AC235" s="166"/>
      <c r="AF235" s="167"/>
    </row>
    <row r="236" spans="29:32">
      <c r="AC236" s="166"/>
      <c r="AF236" s="167"/>
    </row>
    <row r="237" spans="29:32">
      <c r="AC237" s="166"/>
      <c r="AF237" s="167"/>
    </row>
    <row r="238" spans="29:32">
      <c r="AC238" s="166"/>
      <c r="AF238" s="167"/>
    </row>
    <row r="239" spans="29:32">
      <c r="AC239" s="166"/>
      <c r="AF239" s="167"/>
    </row>
    <row r="240" spans="29:32">
      <c r="AC240" s="166"/>
      <c r="AF240" s="167"/>
    </row>
    <row r="241" spans="29:32">
      <c r="AC241" s="166"/>
      <c r="AF241" s="167"/>
    </row>
    <row r="242" spans="29:32">
      <c r="AC242" s="166"/>
      <c r="AF242" s="167"/>
    </row>
    <row r="243" spans="29:32">
      <c r="AC243" s="166"/>
      <c r="AF243" s="167"/>
    </row>
    <row r="244" spans="29:32">
      <c r="AC244" s="166"/>
      <c r="AF244" s="167"/>
    </row>
    <row r="245" spans="29:32">
      <c r="AC245" s="166"/>
      <c r="AF245" s="167"/>
    </row>
    <row r="246" spans="29:32">
      <c r="AC246" s="166"/>
      <c r="AF246" s="167"/>
    </row>
    <row r="247" spans="29:32">
      <c r="AC247" s="166"/>
      <c r="AF247" s="167"/>
    </row>
    <row r="248" spans="29:32">
      <c r="AC248" s="166"/>
      <c r="AF248" s="167"/>
    </row>
    <row r="249" spans="29:32">
      <c r="AC249" s="166"/>
      <c r="AF249" s="167"/>
    </row>
    <row r="250" spans="29:32">
      <c r="AC250" s="166"/>
      <c r="AF250" s="167"/>
    </row>
    <row r="251" spans="29:32">
      <c r="AC251" s="166"/>
      <c r="AF251" s="167"/>
    </row>
    <row r="252" spans="29:32">
      <c r="AC252" s="166"/>
      <c r="AF252" s="167"/>
    </row>
    <row r="253" spans="29:32">
      <c r="AC253" s="166"/>
      <c r="AF253" s="167"/>
    </row>
    <row r="254" spans="29:32">
      <c r="AC254" s="166"/>
      <c r="AF254" s="167"/>
    </row>
    <row r="255" spans="29:32">
      <c r="AC255" s="166"/>
      <c r="AF255" s="167"/>
    </row>
    <row r="256" spans="29:32">
      <c r="AC256" s="166"/>
      <c r="AF256" s="167"/>
    </row>
    <row r="257" spans="29:32">
      <c r="AC257" s="166"/>
      <c r="AF257" s="167"/>
    </row>
    <row r="258" spans="29:32">
      <c r="AC258" s="166"/>
      <c r="AF258" s="167"/>
    </row>
    <row r="259" spans="29:32">
      <c r="AC259" s="166"/>
      <c r="AF259" s="167"/>
    </row>
    <row r="260" spans="29:32">
      <c r="AC260" s="166"/>
      <c r="AF260" s="167"/>
    </row>
    <row r="261" spans="29:32">
      <c r="AC261" s="166"/>
      <c r="AF261" s="167"/>
    </row>
    <row r="262" spans="29:32">
      <c r="AC262" s="166"/>
      <c r="AF262" s="167"/>
    </row>
    <row r="263" spans="29:32">
      <c r="AC263" s="166"/>
      <c r="AF263" s="167"/>
    </row>
    <row r="264" spans="29:32">
      <c r="AC264" s="166"/>
      <c r="AF264" s="167"/>
    </row>
    <row r="265" spans="29:32">
      <c r="AC265" s="166"/>
      <c r="AF265" s="167"/>
    </row>
    <row r="266" spans="29:32">
      <c r="AC266" s="166"/>
      <c r="AF266" s="167"/>
    </row>
    <row r="267" spans="29:32">
      <c r="AC267" s="166"/>
      <c r="AF267" s="167"/>
    </row>
    <row r="268" spans="29:32">
      <c r="AC268" s="166"/>
      <c r="AF268" s="167"/>
    </row>
    <row r="269" spans="29:32">
      <c r="AC269" s="166"/>
      <c r="AF269" s="167"/>
    </row>
    <row r="270" spans="29:32">
      <c r="AC270" s="166"/>
      <c r="AF270" s="167"/>
    </row>
    <row r="271" spans="29:32">
      <c r="AC271" s="166"/>
      <c r="AF271" s="167"/>
    </row>
    <row r="272" spans="29:32">
      <c r="AC272" s="166"/>
      <c r="AF272" s="167"/>
    </row>
    <row r="273" spans="29:32">
      <c r="AC273" s="166"/>
      <c r="AF273" s="167"/>
    </row>
    <row r="274" spans="29:32">
      <c r="AC274" s="166"/>
      <c r="AF274" s="167"/>
    </row>
    <row r="275" spans="29:32">
      <c r="AC275" s="166"/>
      <c r="AF275" s="167"/>
    </row>
    <row r="276" spans="29:32">
      <c r="AC276" s="166"/>
      <c r="AF276" s="167"/>
    </row>
    <row r="277" spans="29:32">
      <c r="AC277" s="166"/>
      <c r="AF277" s="167"/>
    </row>
    <row r="278" spans="29:32">
      <c r="AC278" s="166"/>
      <c r="AF278" s="167"/>
    </row>
    <row r="279" spans="29:32">
      <c r="AC279" s="166"/>
      <c r="AF279" s="167"/>
    </row>
    <row r="280" spans="29:32">
      <c r="AC280" s="166"/>
      <c r="AF280" s="167"/>
    </row>
    <row r="281" spans="29:32">
      <c r="AC281" s="166"/>
      <c r="AF281" s="167"/>
    </row>
    <row r="282" spans="29:32">
      <c r="AC282" s="166"/>
      <c r="AF282" s="167"/>
    </row>
    <row r="283" spans="29:32">
      <c r="AC283" s="166"/>
      <c r="AF283" s="167"/>
    </row>
    <row r="284" spans="29:32">
      <c r="AC284" s="166"/>
      <c r="AF284" s="167"/>
    </row>
    <row r="285" spans="29:32">
      <c r="AC285" s="166"/>
      <c r="AF285" s="167"/>
    </row>
    <row r="286" spans="29:32">
      <c r="AC286" s="166"/>
      <c r="AF286" s="167"/>
    </row>
    <row r="287" spans="29:32">
      <c r="AC287" s="166"/>
      <c r="AF287" s="167"/>
    </row>
    <row r="288" spans="29:32">
      <c r="AC288" s="166"/>
      <c r="AF288" s="167"/>
    </row>
    <row r="289" spans="29:32">
      <c r="AC289" s="166"/>
      <c r="AF289" s="167"/>
    </row>
    <row r="290" spans="29:32">
      <c r="AC290" s="166"/>
      <c r="AF290" s="167"/>
    </row>
    <row r="291" spans="29:32">
      <c r="AC291" s="166"/>
      <c r="AF291" s="167"/>
    </row>
    <row r="292" spans="29:32">
      <c r="AC292" s="166"/>
      <c r="AF292" s="167"/>
    </row>
    <row r="293" spans="29:32">
      <c r="AC293" s="166"/>
      <c r="AF293" s="167"/>
    </row>
    <row r="294" spans="29:32">
      <c r="AC294" s="166"/>
      <c r="AF294" s="167"/>
    </row>
    <row r="295" spans="29:32">
      <c r="AC295" s="166"/>
      <c r="AF295" s="167"/>
    </row>
    <row r="296" spans="29:32">
      <c r="AC296" s="166"/>
      <c r="AF296" s="167"/>
    </row>
    <row r="297" spans="29:32">
      <c r="AC297" s="166"/>
      <c r="AF297" s="167"/>
    </row>
    <row r="298" spans="29:32">
      <c r="AC298" s="166"/>
      <c r="AF298" s="167"/>
    </row>
    <row r="299" spans="29:32">
      <c r="AC299" s="166"/>
      <c r="AF299" s="167"/>
    </row>
    <row r="300" spans="29:32">
      <c r="AC300" s="166"/>
      <c r="AF300" s="167"/>
    </row>
    <row r="301" spans="29:32">
      <c r="AC301" s="166"/>
      <c r="AF301" s="167"/>
    </row>
    <row r="302" spans="29:32">
      <c r="AC302" s="166"/>
      <c r="AF302" s="167"/>
    </row>
    <row r="303" spans="29:32">
      <c r="AC303" s="166"/>
      <c r="AF303" s="167"/>
    </row>
    <row r="304" spans="29:32">
      <c r="AC304" s="166"/>
      <c r="AF304" s="167"/>
    </row>
    <row r="305" spans="29:32">
      <c r="AC305" s="166"/>
      <c r="AF305" s="167"/>
    </row>
    <row r="306" spans="29:32">
      <c r="AC306" s="166"/>
      <c r="AF306" s="167"/>
    </row>
    <row r="307" spans="29:32">
      <c r="AC307" s="166"/>
      <c r="AF307" s="167"/>
    </row>
    <row r="308" spans="29:32">
      <c r="AC308" s="166"/>
      <c r="AF308" s="167"/>
    </row>
    <row r="309" spans="29:32">
      <c r="AC309" s="166"/>
      <c r="AF309" s="167"/>
    </row>
    <row r="310" spans="29:32">
      <c r="AC310" s="166"/>
      <c r="AF310" s="167"/>
    </row>
    <row r="311" spans="29:32">
      <c r="AC311" s="166"/>
      <c r="AF311" s="167"/>
    </row>
    <row r="312" spans="29:32">
      <c r="AC312" s="166"/>
      <c r="AF312" s="167"/>
    </row>
    <row r="313" spans="29:32">
      <c r="AC313" s="166"/>
      <c r="AF313" s="167"/>
    </row>
    <row r="314" spans="29:32">
      <c r="AC314" s="166"/>
      <c r="AF314" s="167"/>
    </row>
    <row r="315" spans="29:32">
      <c r="AC315" s="166"/>
      <c r="AF315" s="167"/>
    </row>
    <row r="316" spans="29:32">
      <c r="AC316" s="166"/>
      <c r="AF316" s="167"/>
    </row>
    <row r="317" spans="29:32">
      <c r="AC317" s="166"/>
      <c r="AF317" s="167"/>
    </row>
    <row r="318" spans="29:32">
      <c r="AC318" s="166"/>
      <c r="AF318" s="167"/>
    </row>
    <row r="319" spans="29:32">
      <c r="AC319" s="166"/>
      <c r="AF319" s="167"/>
    </row>
    <row r="320" spans="29:32">
      <c r="AC320" s="166"/>
      <c r="AF320" s="167"/>
    </row>
    <row r="321" spans="29:32">
      <c r="AC321" s="166"/>
      <c r="AF321" s="167"/>
    </row>
    <row r="322" spans="29:32">
      <c r="AC322" s="166"/>
      <c r="AF322" s="167"/>
    </row>
    <row r="323" spans="29:32">
      <c r="AC323" s="166"/>
      <c r="AF323" s="167"/>
    </row>
    <row r="324" spans="29:32">
      <c r="AC324" s="166"/>
      <c r="AF324" s="167"/>
    </row>
    <row r="325" spans="29:32">
      <c r="AC325" s="166"/>
      <c r="AF325" s="167"/>
    </row>
    <row r="326" spans="29:32">
      <c r="AC326" s="166"/>
      <c r="AF326" s="167"/>
    </row>
    <row r="327" spans="29:32">
      <c r="AC327" s="166"/>
      <c r="AF327" s="167"/>
    </row>
    <row r="328" spans="29:32">
      <c r="AC328" s="166"/>
      <c r="AF328" s="167"/>
    </row>
    <row r="329" spans="29:32">
      <c r="AC329" s="166"/>
      <c r="AF329" s="167"/>
    </row>
    <row r="330" spans="29:32">
      <c r="AC330" s="166"/>
      <c r="AF330" s="167"/>
    </row>
    <row r="331" spans="29:32">
      <c r="AC331" s="166"/>
      <c r="AF331" s="167"/>
    </row>
    <row r="332" spans="29:32">
      <c r="AC332" s="166"/>
      <c r="AF332" s="167"/>
    </row>
    <row r="333" spans="29:32">
      <c r="AC333" s="166"/>
      <c r="AF333" s="167"/>
    </row>
    <row r="334" spans="29:32">
      <c r="AC334" s="166"/>
      <c r="AF334" s="167"/>
    </row>
    <row r="335" spans="29:32">
      <c r="AC335" s="166"/>
      <c r="AF335" s="167"/>
    </row>
    <row r="336" spans="29:32">
      <c r="AC336" s="166"/>
      <c r="AF336" s="167"/>
    </row>
    <row r="337" spans="29:32">
      <c r="AC337" s="166"/>
      <c r="AF337" s="167"/>
    </row>
    <row r="338" spans="29:32">
      <c r="AC338" s="166"/>
      <c r="AF338" s="167"/>
    </row>
    <row r="339" spans="29:32">
      <c r="AC339" s="166"/>
      <c r="AF339" s="167"/>
    </row>
    <row r="340" spans="29:32">
      <c r="AC340" s="166"/>
      <c r="AF340" s="167"/>
    </row>
    <row r="341" spans="29:32">
      <c r="AC341" s="166"/>
      <c r="AF341" s="167"/>
    </row>
    <row r="342" spans="29:32">
      <c r="AC342" s="166"/>
      <c r="AF342" s="167"/>
    </row>
    <row r="343" spans="29:32">
      <c r="AC343" s="166"/>
      <c r="AF343" s="167"/>
    </row>
    <row r="344" spans="29:32">
      <c r="AC344" s="166"/>
      <c r="AF344" s="167"/>
    </row>
    <row r="345" spans="29:32">
      <c r="AC345" s="166"/>
      <c r="AF345" s="167"/>
    </row>
    <row r="346" spans="29:32">
      <c r="AC346" s="166"/>
      <c r="AF346" s="167"/>
    </row>
    <row r="347" spans="29:32">
      <c r="AC347" s="166"/>
      <c r="AF347" s="167"/>
    </row>
    <row r="348" spans="29:32">
      <c r="AC348" s="166"/>
      <c r="AF348" s="167"/>
    </row>
    <row r="349" spans="29:32">
      <c r="AC349" s="166"/>
      <c r="AF349" s="167"/>
    </row>
    <row r="350" spans="29:32">
      <c r="AC350" s="166"/>
      <c r="AF350" s="167"/>
    </row>
    <row r="351" spans="29:32">
      <c r="AC351" s="166"/>
      <c r="AF351" s="167"/>
    </row>
    <row r="352" spans="29:32">
      <c r="AC352" s="166"/>
      <c r="AF352" s="167"/>
    </row>
    <row r="353" spans="29:32">
      <c r="AC353" s="166"/>
      <c r="AF353" s="167"/>
    </row>
    <row r="354" spans="29:32">
      <c r="AC354" s="166"/>
      <c r="AF354" s="167"/>
    </row>
    <row r="355" spans="29:32">
      <c r="AC355" s="166"/>
      <c r="AF355" s="167"/>
    </row>
    <row r="356" spans="29:32">
      <c r="AC356" s="166"/>
      <c r="AF356" s="167"/>
    </row>
    <row r="357" spans="29:32">
      <c r="AC357" s="166"/>
      <c r="AF357" s="167"/>
    </row>
    <row r="358" spans="29:32">
      <c r="AC358" s="166"/>
      <c r="AF358" s="167"/>
    </row>
    <row r="359" spans="29:32">
      <c r="AC359" s="166"/>
      <c r="AF359" s="167"/>
    </row>
    <row r="360" spans="29:32">
      <c r="AC360" s="166"/>
      <c r="AF360" s="167"/>
    </row>
    <row r="361" spans="29:32">
      <c r="AC361" s="166"/>
      <c r="AF361" s="167"/>
    </row>
    <row r="362" spans="29:32">
      <c r="AC362" s="166"/>
      <c r="AF362" s="167"/>
    </row>
    <row r="363" spans="29:32">
      <c r="AC363" s="166"/>
      <c r="AF363" s="167"/>
    </row>
    <row r="364" spans="29:32">
      <c r="AC364" s="166"/>
      <c r="AF364" s="167"/>
    </row>
    <row r="365" spans="29:32">
      <c r="AC365" s="166"/>
      <c r="AF365" s="167"/>
    </row>
    <row r="366" spans="29:32">
      <c r="AC366" s="166"/>
      <c r="AF366" s="167"/>
    </row>
    <row r="367" spans="29:32">
      <c r="AC367" s="166"/>
      <c r="AF367" s="167"/>
    </row>
    <row r="368" spans="29:32">
      <c r="AC368" s="166"/>
      <c r="AF368" s="167"/>
    </row>
    <row r="369" spans="29:32">
      <c r="AC369" s="166"/>
      <c r="AF369" s="167"/>
    </row>
    <row r="370" spans="29:32">
      <c r="AC370" s="166"/>
      <c r="AF370" s="167"/>
    </row>
    <row r="371" spans="29:32">
      <c r="AC371" s="166"/>
      <c r="AF371" s="167"/>
    </row>
    <row r="372" spans="29:32">
      <c r="AC372" s="166"/>
      <c r="AF372" s="167"/>
    </row>
    <row r="373" spans="29:32">
      <c r="AC373" s="166"/>
      <c r="AF373" s="167"/>
    </row>
    <row r="374" spans="29:32">
      <c r="AC374" s="166"/>
      <c r="AF374" s="167"/>
    </row>
    <row r="375" spans="29:32">
      <c r="AC375" s="166"/>
      <c r="AF375" s="167"/>
    </row>
    <row r="376" spans="29:32">
      <c r="AC376" s="166"/>
      <c r="AF376" s="167"/>
    </row>
    <row r="377" spans="29:32">
      <c r="AC377" s="166"/>
      <c r="AF377" s="167"/>
    </row>
    <row r="378" spans="29:32">
      <c r="AC378" s="166"/>
      <c r="AF378" s="167"/>
    </row>
    <row r="379" spans="29:32">
      <c r="AC379" s="166"/>
      <c r="AF379" s="167"/>
    </row>
    <row r="380" spans="29:32">
      <c r="AC380" s="166"/>
      <c r="AF380" s="167"/>
    </row>
    <row r="381" spans="29:32">
      <c r="AC381" s="166"/>
      <c r="AF381" s="167"/>
    </row>
    <row r="382" spans="29:32">
      <c r="AC382" s="166"/>
      <c r="AF382" s="167"/>
    </row>
    <row r="383" spans="29:32">
      <c r="AC383" s="166"/>
      <c r="AF383" s="167"/>
    </row>
    <row r="384" spans="29:32">
      <c r="AC384" s="166"/>
      <c r="AF384" s="167"/>
    </row>
    <row r="385" spans="29:32">
      <c r="AC385" s="166"/>
      <c r="AF385" s="167"/>
    </row>
    <row r="386" spans="29:32">
      <c r="AC386" s="166"/>
      <c r="AF386" s="167"/>
    </row>
    <row r="387" spans="29:32">
      <c r="AC387" s="166"/>
      <c r="AF387" s="167"/>
    </row>
    <row r="388" spans="29:32">
      <c r="AC388" s="166"/>
      <c r="AF388" s="167"/>
    </row>
    <row r="389" spans="29:32">
      <c r="AC389" s="166"/>
      <c r="AF389" s="167"/>
    </row>
    <row r="390" spans="29:32">
      <c r="AC390" s="166"/>
      <c r="AF390" s="167"/>
    </row>
    <row r="391" spans="29:32">
      <c r="AC391" s="166"/>
      <c r="AF391" s="167"/>
    </row>
    <row r="392" spans="29:32">
      <c r="AC392" s="166"/>
      <c r="AF392" s="167"/>
    </row>
    <row r="393" spans="29:32">
      <c r="AC393" s="166"/>
      <c r="AF393" s="167"/>
    </row>
    <row r="394" spans="29:32">
      <c r="AC394" s="166"/>
      <c r="AF394" s="167"/>
    </row>
    <row r="395" spans="29:32">
      <c r="AC395" s="166"/>
      <c r="AF395" s="167"/>
    </row>
    <row r="396" spans="29:32">
      <c r="AC396" s="166"/>
      <c r="AF396" s="167"/>
    </row>
    <row r="397" spans="29:32">
      <c r="AC397" s="166"/>
      <c r="AF397" s="167"/>
    </row>
    <row r="398" spans="29:32">
      <c r="AC398" s="166"/>
      <c r="AF398" s="167"/>
    </row>
    <row r="399" spans="29:32">
      <c r="AC399" s="166"/>
      <c r="AF399" s="167"/>
    </row>
    <row r="400" spans="29:32">
      <c r="AC400" s="166"/>
      <c r="AF400" s="167"/>
    </row>
    <row r="401" spans="29:32">
      <c r="AC401" s="166"/>
      <c r="AF401" s="167"/>
    </row>
    <row r="402" spans="29:32">
      <c r="AC402" s="166"/>
      <c r="AF402" s="167"/>
    </row>
    <row r="403" spans="29:32">
      <c r="AC403" s="166"/>
      <c r="AF403" s="167"/>
    </row>
    <row r="404" spans="29:32">
      <c r="AC404" s="166"/>
      <c r="AF404" s="167"/>
    </row>
    <row r="405" spans="29:32">
      <c r="AC405" s="166"/>
      <c r="AF405" s="167"/>
    </row>
    <row r="406" spans="29:32">
      <c r="AC406" s="166"/>
      <c r="AF406" s="167"/>
    </row>
    <row r="407" spans="29:32">
      <c r="AC407" s="166"/>
      <c r="AF407" s="167"/>
    </row>
    <row r="408" spans="29:32">
      <c r="AC408" s="166"/>
      <c r="AF408" s="167"/>
    </row>
    <row r="409" spans="29:32">
      <c r="AC409" s="166"/>
      <c r="AF409" s="167"/>
    </row>
    <row r="410" spans="29:32">
      <c r="AC410" s="166"/>
      <c r="AF410" s="167"/>
    </row>
    <row r="411" spans="29:32">
      <c r="AC411" s="166"/>
      <c r="AF411" s="167"/>
    </row>
    <row r="412" spans="29:32">
      <c r="AC412" s="166"/>
      <c r="AF412" s="167"/>
    </row>
    <row r="413" spans="29:32">
      <c r="AC413" s="166"/>
      <c r="AF413" s="167"/>
    </row>
    <row r="414" spans="29:32">
      <c r="AC414" s="166"/>
      <c r="AF414" s="167"/>
    </row>
    <row r="415" spans="29:32">
      <c r="AC415" s="166"/>
      <c r="AF415" s="167"/>
    </row>
    <row r="416" spans="29:32">
      <c r="AC416" s="166"/>
      <c r="AF416" s="167"/>
    </row>
    <row r="417" spans="29:32">
      <c r="AC417" s="166"/>
      <c r="AF417" s="167"/>
    </row>
    <row r="418" spans="29:32">
      <c r="AC418" s="166"/>
      <c r="AF418" s="167"/>
    </row>
    <row r="419" spans="29:32">
      <c r="AC419" s="166"/>
      <c r="AF419" s="167"/>
    </row>
    <row r="420" spans="29:32">
      <c r="AC420" s="166"/>
      <c r="AF420" s="167"/>
    </row>
    <row r="421" spans="29:32">
      <c r="AC421" s="166"/>
      <c r="AF421" s="167"/>
    </row>
    <row r="422" spans="29:32">
      <c r="AC422" s="166"/>
      <c r="AF422" s="167"/>
    </row>
    <row r="423" spans="29:32">
      <c r="AC423" s="166"/>
      <c r="AF423" s="167"/>
    </row>
    <row r="424" spans="29:32">
      <c r="AC424" s="166"/>
      <c r="AF424" s="167"/>
    </row>
    <row r="425" spans="29:32">
      <c r="AC425" s="166"/>
      <c r="AF425" s="167"/>
    </row>
    <row r="426" spans="29:32">
      <c r="AC426" s="166"/>
      <c r="AF426" s="167"/>
    </row>
    <row r="427" spans="29:32">
      <c r="AC427" s="166"/>
      <c r="AF427" s="167"/>
    </row>
    <row r="428" spans="29:32">
      <c r="AC428" s="166"/>
      <c r="AF428" s="167"/>
    </row>
    <row r="429" spans="29:32">
      <c r="AC429" s="166"/>
      <c r="AF429" s="167"/>
    </row>
    <row r="430" spans="29:32">
      <c r="AC430" s="166"/>
      <c r="AF430" s="167"/>
    </row>
    <row r="431" spans="29:32">
      <c r="AC431" s="166"/>
      <c r="AF431" s="167"/>
    </row>
    <row r="432" spans="29:32">
      <c r="AC432" s="166"/>
      <c r="AF432" s="167"/>
    </row>
    <row r="433" spans="29:32">
      <c r="AC433" s="166"/>
      <c r="AF433" s="167"/>
    </row>
    <row r="434" spans="29:32">
      <c r="AC434" s="166"/>
      <c r="AF434" s="167"/>
    </row>
    <row r="435" spans="29:32">
      <c r="AC435" s="166"/>
      <c r="AF435" s="167"/>
    </row>
    <row r="436" spans="29:32">
      <c r="AC436" s="166"/>
      <c r="AF436" s="167"/>
    </row>
    <row r="437" spans="29:32">
      <c r="AC437" s="166"/>
      <c r="AF437" s="167"/>
    </row>
    <row r="438" spans="29:32">
      <c r="AC438" s="166"/>
      <c r="AF438" s="167"/>
    </row>
    <row r="439" spans="29:32">
      <c r="AC439" s="166"/>
      <c r="AF439" s="167"/>
    </row>
    <row r="440" spans="29:32">
      <c r="AC440" s="166"/>
      <c r="AF440" s="167"/>
    </row>
    <row r="441" spans="29:32">
      <c r="AC441" s="166"/>
      <c r="AF441" s="167"/>
    </row>
    <row r="442" spans="29:32">
      <c r="AC442" s="166"/>
      <c r="AF442" s="167"/>
    </row>
    <row r="443" spans="29:32">
      <c r="AC443" s="166"/>
      <c r="AF443" s="167"/>
    </row>
    <row r="444" spans="29:32">
      <c r="AC444" s="166"/>
      <c r="AF444" s="167"/>
    </row>
    <row r="445" spans="29:32">
      <c r="AC445" s="166"/>
      <c r="AF445" s="167"/>
    </row>
    <row r="446" spans="29:32">
      <c r="AC446" s="166"/>
      <c r="AF446" s="167"/>
    </row>
    <row r="447" spans="29:32">
      <c r="AC447" s="166"/>
      <c r="AF447" s="167"/>
    </row>
    <row r="448" spans="29:32">
      <c r="AC448" s="166"/>
      <c r="AF448" s="167"/>
    </row>
    <row r="449" spans="29:32">
      <c r="AC449" s="166"/>
      <c r="AF449" s="167"/>
    </row>
    <row r="450" spans="29:32">
      <c r="AC450" s="166"/>
      <c r="AF450" s="167"/>
    </row>
    <row r="451" spans="29:32">
      <c r="AC451" s="166"/>
      <c r="AF451" s="167"/>
    </row>
    <row r="452" spans="29:32">
      <c r="AC452" s="166"/>
      <c r="AF452" s="167"/>
    </row>
    <row r="453" spans="29:32">
      <c r="AC453" s="166"/>
      <c r="AF453" s="167"/>
    </row>
    <row r="454" spans="29:32">
      <c r="AC454" s="166"/>
      <c r="AF454" s="167"/>
    </row>
    <row r="455" spans="29:32">
      <c r="AC455" s="166"/>
      <c r="AF455" s="167"/>
    </row>
    <row r="456" spans="29:32">
      <c r="AC456" s="166"/>
      <c r="AF456" s="167"/>
    </row>
    <row r="457" spans="29:32">
      <c r="AC457" s="166"/>
      <c r="AF457" s="167"/>
    </row>
    <row r="458" spans="29:32">
      <c r="AC458" s="166"/>
      <c r="AF458" s="167"/>
    </row>
    <row r="459" spans="29:32">
      <c r="AC459" s="166"/>
      <c r="AF459" s="167"/>
    </row>
    <row r="460" spans="29:32">
      <c r="AC460" s="166"/>
      <c r="AF460" s="167"/>
    </row>
    <row r="461" spans="29:32">
      <c r="AC461" s="166"/>
      <c r="AF461" s="167"/>
    </row>
    <row r="462" spans="29:32">
      <c r="AC462" s="166"/>
      <c r="AF462" s="167"/>
    </row>
    <row r="463" spans="29:32">
      <c r="AC463" s="166"/>
      <c r="AF463" s="167"/>
    </row>
    <row r="464" spans="29:32">
      <c r="AC464" s="166"/>
      <c r="AF464" s="167"/>
    </row>
    <row r="465" spans="29:32">
      <c r="AC465" s="166"/>
      <c r="AF465" s="167"/>
    </row>
    <row r="466" spans="29:32">
      <c r="AC466" s="166"/>
      <c r="AF466" s="167"/>
    </row>
    <row r="467" spans="29:32">
      <c r="AC467" s="166"/>
      <c r="AF467" s="167"/>
    </row>
    <row r="468" spans="29:32">
      <c r="AC468" s="166"/>
      <c r="AF468" s="167"/>
    </row>
    <row r="469" spans="29:32">
      <c r="AC469" s="166"/>
      <c r="AF469" s="167"/>
    </row>
    <row r="470" spans="29:32">
      <c r="AC470" s="166"/>
      <c r="AF470" s="167"/>
    </row>
    <row r="471" spans="29:32">
      <c r="AC471" s="166"/>
      <c r="AF471" s="167"/>
    </row>
    <row r="472" spans="29:32">
      <c r="AC472" s="166"/>
      <c r="AF472" s="167"/>
    </row>
    <row r="473" spans="29:32">
      <c r="AC473" s="166"/>
      <c r="AF473" s="167"/>
    </row>
    <row r="474" spans="29:32">
      <c r="AC474" s="166"/>
      <c r="AF474" s="167"/>
    </row>
    <row r="475" spans="29:32">
      <c r="AC475" s="166"/>
      <c r="AF475" s="167"/>
    </row>
    <row r="476" spans="29:32">
      <c r="AC476" s="166"/>
      <c r="AF476" s="167"/>
    </row>
    <row r="477" spans="29:32">
      <c r="AC477" s="166"/>
      <c r="AF477" s="167"/>
    </row>
    <row r="478" spans="29:32">
      <c r="AC478" s="166"/>
      <c r="AF478" s="167"/>
    </row>
    <row r="479" spans="29:32">
      <c r="AC479" s="166"/>
      <c r="AF479" s="167"/>
    </row>
    <row r="480" spans="29:32">
      <c r="AC480" s="166"/>
      <c r="AF480" s="167"/>
    </row>
    <row r="481" spans="29:32">
      <c r="AC481" s="166"/>
      <c r="AF481" s="167"/>
    </row>
    <row r="482" spans="29:32">
      <c r="AC482" s="166"/>
      <c r="AF482" s="167"/>
    </row>
    <row r="483" spans="29:32">
      <c r="AC483" s="166"/>
      <c r="AF483" s="167"/>
    </row>
    <row r="484" spans="29:32">
      <c r="AC484" s="166"/>
      <c r="AF484" s="167"/>
    </row>
    <row r="485" spans="29:32">
      <c r="AC485" s="166"/>
      <c r="AF485" s="167"/>
    </row>
    <row r="486" spans="29:32">
      <c r="AC486" s="166"/>
      <c r="AF486" s="167"/>
    </row>
    <row r="487" spans="29:32">
      <c r="AC487" s="166"/>
      <c r="AF487" s="167"/>
    </row>
    <row r="488" spans="29:32">
      <c r="AC488" s="166"/>
      <c r="AF488" s="167"/>
    </row>
    <row r="489" spans="29:32">
      <c r="AC489" s="166"/>
      <c r="AF489" s="167"/>
    </row>
    <row r="490" spans="29:32">
      <c r="AC490" s="166"/>
      <c r="AF490" s="167"/>
    </row>
    <row r="491" spans="29:32">
      <c r="AC491" s="166"/>
      <c r="AF491" s="167"/>
    </row>
    <row r="492" spans="29:32">
      <c r="AC492" s="166"/>
      <c r="AF492" s="167"/>
    </row>
    <row r="493" spans="29:32">
      <c r="AC493" s="166"/>
      <c r="AF493" s="167"/>
    </row>
    <row r="494" spans="29:32">
      <c r="AC494" s="166"/>
      <c r="AF494" s="167"/>
    </row>
    <row r="495" spans="29:32">
      <c r="AC495" s="166"/>
      <c r="AF495" s="167"/>
    </row>
    <row r="496" spans="29:32">
      <c r="AC496" s="166"/>
      <c r="AF496" s="167"/>
    </row>
    <row r="497" spans="29:32">
      <c r="AC497" s="166"/>
      <c r="AF497" s="167"/>
    </row>
    <row r="498" spans="29:32">
      <c r="AC498" s="166"/>
      <c r="AF498" s="167"/>
    </row>
    <row r="499" spans="29:32">
      <c r="AC499" s="166"/>
      <c r="AF499" s="167"/>
    </row>
    <row r="500" spans="29:32">
      <c r="AC500" s="166"/>
      <c r="AF500" s="167"/>
    </row>
    <row r="501" spans="29:32">
      <c r="AC501" s="166"/>
      <c r="AF501" s="167"/>
    </row>
    <row r="502" spans="29:32">
      <c r="AC502" s="166"/>
      <c r="AF502" s="167"/>
    </row>
    <row r="503" spans="29:32">
      <c r="AC503" s="166"/>
      <c r="AF503" s="167"/>
    </row>
    <row r="504" spans="29:32">
      <c r="AC504" s="166"/>
      <c r="AF504" s="167"/>
    </row>
    <row r="505" spans="29:32">
      <c r="AC505" s="166"/>
      <c r="AF505" s="167"/>
    </row>
    <row r="506" spans="29:32">
      <c r="AC506" s="166"/>
      <c r="AF506" s="167"/>
    </row>
    <row r="507" spans="29:32">
      <c r="AC507" s="166"/>
      <c r="AF507" s="167"/>
    </row>
    <row r="508" spans="29:32">
      <c r="AC508" s="166"/>
      <c r="AF508" s="167"/>
    </row>
    <row r="509" spans="29:32">
      <c r="AC509" s="166"/>
      <c r="AF509" s="167"/>
    </row>
    <row r="510" spans="29:32">
      <c r="AC510" s="166"/>
      <c r="AF510" s="167"/>
    </row>
    <row r="511" spans="29:32">
      <c r="AC511" s="166"/>
      <c r="AF511" s="167"/>
    </row>
    <row r="512" spans="29:32">
      <c r="AC512" s="166"/>
      <c r="AF512" s="167"/>
    </row>
    <row r="513" spans="29:32">
      <c r="AC513" s="166"/>
      <c r="AF513" s="167"/>
    </row>
    <row r="514" spans="29:32">
      <c r="AC514" s="166"/>
      <c r="AF514" s="167"/>
    </row>
    <row r="515" spans="29:32">
      <c r="AC515" s="166"/>
      <c r="AF515" s="167"/>
    </row>
    <row r="516" spans="29:32">
      <c r="AC516" s="166"/>
      <c r="AF516" s="167"/>
    </row>
    <row r="517" spans="29:32">
      <c r="AC517" s="166"/>
      <c r="AF517" s="167"/>
    </row>
    <row r="518" spans="29:32">
      <c r="AC518" s="166"/>
      <c r="AF518" s="167"/>
    </row>
    <row r="519" spans="29:32">
      <c r="AC519" s="166"/>
      <c r="AF519" s="167"/>
    </row>
    <row r="520" spans="29:32">
      <c r="AC520" s="166"/>
      <c r="AF520" s="167"/>
    </row>
    <row r="521" spans="29:32">
      <c r="AC521" s="166"/>
      <c r="AF521" s="167"/>
    </row>
    <row r="522" spans="29:32">
      <c r="AC522" s="166"/>
      <c r="AF522" s="167"/>
    </row>
    <row r="523" spans="29:32">
      <c r="AC523" s="166"/>
      <c r="AF523" s="167"/>
    </row>
    <row r="524" spans="29:32">
      <c r="AC524" s="166"/>
      <c r="AF524" s="167"/>
    </row>
    <row r="525" spans="29:32">
      <c r="AC525" s="166"/>
      <c r="AF525" s="167"/>
    </row>
    <row r="526" spans="29:32">
      <c r="AC526" s="166"/>
      <c r="AF526" s="167"/>
    </row>
    <row r="527" spans="29:32">
      <c r="AC527" s="166"/>
      <c r="AF527" s="167"/>
    </row>
    <row r="528" spans="29:32">
      <c r="AC528" s="166"/>
      <c r="AF528" s="167"/>
    </row>
    <row r="529" spans="29:32">
      <c r="AC529" s="166"/>
      <c r="AF529" s="167"/>
    </row>
    <row r="530" spans="29:32">
      <c r="AC530" s="166"/>
      <c r="AF530" s="167"/>
    </row>
    <row r="531" spans="29:32">
      <c r="AC531" s="166"/>
      <c r="AF531" s="167"/>
    </row>
    <row r="532" spans="29:32">
      <c r="AC532" s="166"/>
      <c r="AF532" s="167"/>
    </row>
    <row r="533" spans="29:32">
      <c r="AC533" s="166"/>
      <c r="AF533" s="167"/>
    </row>
    <row r="534" spans="29:32">
      <c r="AC534" s="166"/>
      <c r="AF534" s="167"/>
    </row>
    <row r="535" spans="29:32">
      <c r="AC535" s="166"/>
      <c r="AF535" s="167"/>
    </row>
    <row r="536" spans="29:32">
      <c r="AC536" s="166"/>
      <c r="AF536" s="167"/>
    </row>
    <row r="537" spans="29:32">
      <c r="AC537" s="166"/>
      <c r="AF537" s="167"/>
    </row>
    <row r="538" spans="29:32">
      <c r="AC538" s="166"/>
      <c r="AF538" s="167"/>
    </row>
    <row r="539" spans="29:32">
      <c r="AC539" s="166"/>
      <c r="AF539" s="167"/>
    </row>
    <row r="540" spans="29:32">
      <c r="AC540" s="166"/>
      <c r="AF540" s="167"/>
    </row>
    <row r="541" spans="29:32">
      <c r="AC541" s="166"/>
      <c r="AF541" s="167"/>
    </row>
    <row r="542" spans="29:32">
      <c r="AC542" s="166"/>
      <c r="AF542" s="167"/>
    </row>
    <row r="543" spans="29:32">
      <c r="AC543" s="166"/>
      <c r="AF543" s="167"/>
    </row>
    <row r="544" spans="29:32">
      <c r="AC544" s="166"/>
      <c r="AF544" s="167"/>
    </row>
    <row r="545" spans="29:32">
      <c r="AC545" s="166"/>
      <c r="AF545" s="167"/>
    </row>
    <row r="546" spans="29:32">
      <c r="AC546" s="166"/>
      <c r="AF546" s="167"/>
    </row>
    <row r="547" spans="29:32">
      <c r="AC547" s="166"/>
      <c r="AF547" s="167"/>
    </row>
    <row r="548" spans="29:32">
      <c r="AC548" s="166"/>
      <c r="AF548" s="167"/>
    </row>
    <row r="549" spans="29:32">
      <c r="AC549" s="166"/>
      <c r="AF549" s="167"/>
    </row>
    <row r="550" spans="29:32">
      <c r="AC550" s="166"/>
      <c r="AF550" s="167"/>
    </row>
    <row r="551" spans="29:32">
      <c r="AC551" s="166"/>
      <c r="AF551" s="167"/>
    </row>
    <row r="552" spans="29:32">
      <c r="AC552" s="166"/>
      <c r="AF552" s="167"/>
    </row>
    <row r="553" spans="29:32">
      <c r="AC553" s="166"/>
      <c r="AF553" s="167"/>
    </row>
    <row r="554" spans="29:32">
      <c r="AC554" s="166"/>
      <c r="AF554" s="167"/>
    </row>
    <row r="555" spans="29:32">
      <c r="AC555" s="166"/>
      <c r="AF555" s="167"/>
    </row>
    <row r="556" spans="29:32">
      <c r="AC556" s="166"/>
      <c r="AF556" s="167"/>
    </row>
    <row r="557" spans="29:32">
      <c r="AC557" s="166"/>
      <c r="AF557" s="167"/>
    </row>
    <row r="558" spans="29:32">
      <c r="AC558" s="166"/>
      <c r="AF558" s="167"/>
    </row>
    <row r="559" spans="29:32">
      <c r="AC559" s="166"/>
      <c r="AF559" s="167"/>
    </row>
    <row r="560" spans="29:32">
      <c r="AC560" s="166"/>
      <c r="AF560" s="167"/>
    </row>
    <row r="561" spans="29:32">
      <c r="AC561" s="166"/>
      <c r="AF561" s="167"/>
    </row>
    <row r="562" spans="29:32">
      <c r="AC562" s="166"/>
      <c r="AF562" s="167"/>
    </row>
    <row r="563" spans="29:32">
      <c r="AC563" s="166"/>
      <c r="AF563" s="167"/>
    </row>
    <row r="564" spans="29:32">
      <c r="AC564" s="166"/>
      <c r="AF564" s="167"/>
    </row>
    <row r="565" spans="29:32">
      <c r="AC565" s="166"/>
      <c r="AF565" s="167"/>
    </row>
    <row r="566" spans="29:32">
      <c r="AC566" s="166"/>
      <c r="AF566" s="167"/>
    </row>
    <row r="567" spans="29:32">
      <c r="AC567" s="166"/>
      <c r="AF567" s="167"/>
    </row>
    <row r="568" spans="29:32">
      <c r="AC568" s="166"/>
      <c r="AF568" s="167"/>
    </row>
    <row r="569" spans="29:32">
      <c r="AC569" s="166"/>
      <c r="AF569" s="167"/>
    </row>
    <row r="570" spans="29:32">
      <c r="AC570" s="166"/>
      <c r="AF570" s="167"/>
    </row>
    <row r="571" spans="29:32">
      <c r="AC571" s="166"/>
      <c r="AF571" s="167"/>
    </row>
    <row r="572" spans="29:32">
      <c r="AC572" s="166"/>
      <c r="AF572" s="167"/>
    </row>
    <row r="573" spans="29:32">
      <c r="AC573" s="166"/>
      <c r="AF573" s="167"/>
    </row>
    <row r="574" spans="29:32">
      <c r="AC574" s="166"/>
      <c r="AF574" s="167"/>
    </row>
    <row r="575" spans="29:32">
      <c r="AC575" s="166"/>
      <c r="AF575" s="167"/>
    </row>
    <row r="576" spans="29:32">
      <c r="AC576" s="166"/>
      <c r="AF576" s="167"/>
    </row>
    <row r="577" spans="29:32">
      <c r="AC577" s="166"/>
      <c r="AF577" s="167"/>
    </row>
    <row r="578" spans="29:32">
      <c r="AC578" s="166"/>
      <c r="AF578" s="167"/>
    </row>
    <row r="579" spans="29:32">
      <c r="AC579" s="166"/>
      <c r="AF579" s="167"/>
    </row>
    <row r="580" spans="29:32">
      <c r="AC580" s="166"/>
      <c r="AF580" s="167"/>
    </row>
    <row r="581" spans="29:32">
      <c r="AC581" s="166"/>
      <c r="AF581" s="167"/>
    </row>
    <row r="582" spans="29:32">
      <c r="AC582" s="166"/>
      <c r="AF582" s="167"/>
    </row>
    <row r="583" spans="29:32">
      <c r="AC583" s="166"/>
      <c r="AF583" s="167"/>
    </row>
    <row r="584" spans="29:32">
      <c r="AC584" s="166"/>
      <c r="AF584" s="167"/>
    </row>
    <row r="585" spans="29:32">
      <c r="AC585" s="166"/>
      <c r="AF585" s="167"/>
    </row>
    <row r="586" spans="29:32">
      <c r="AC586" s="166"/>
      <c r="AF586" s="167"/>
    </row>
    <row r="587" spans="29:32">
      <c r="AC587" s="166"/>
      <c r="AF587" s="167"/>
    </row>
    <row r="588" spans="29:32">
      <c r="AC588" s="166"/>
      <c r="AF588" s="167"/>
    </row>
    <row r="589" spans="29:32">
      <c r="AC589" s="166"/>
      <c r="AF589" s="167"/>
    </row>
    <row r="590" spans="29:32">
      <c r="AC590" s="166"/>
      <c r="AF590" s="167"/>
    </row>
    <row r="591" spans="29:32">
      <c r="AC591" s="166"/>
      <c r="AF591" s="167"/>
    </row>
    <row r="592" spans="29:32">
      <c r="AC592" s="166"/>
      <c r="AF592" s="167"/>
    </row>
    <row r="593" spans="29:32">
      <c r="AC593" s="166"/>
      <c r="AF593" s="167"/>
    </row>
    <row r="594" spans="29:32">
      <c r="AC594" s="166"/>
      <c r="AF594" s="167"/>
    </row>
    <row r="595" spans="29:32">
      <c r="AC595" s="166"/>
      <c r="AF595" s="167"/>
    </row>
    <row r="596" spans="29:32">
      <c r="AC596" s="166"/>
      <c r="AF596" s="167"/>
    </row>
    <row r="597" spans="29:32">
      <c r="AC597" s="166"/>
      <c r="AF597" s="167"/>
    </row>
    <row r="598" spans="29:32">
      <c r="AC598" s="166"/>
      <c r="AF598" s="167"/>
    </row>
    <row r="599" spans="29:32">
      <c r="AC599" s="166"/>
      <c r="AF599" s="167"/>
    </row>
    <row r="600" spans="29:32">
      <c r="AC600" s="166"/>
      <c r="AF600" s="167"/>
    </row>
    <row r="601" spans="29:32">
      <c r="AC601" s="166"/>
      <c r="AF601" s="167"/>
    </row>
    <row r="602" spans="29:32">
      <c r="AC602" s="166"/>
      <c r="AF602" s="167"/>
    </row>
    <row r="603" spans="29:32">
      <c r="AC603" s="166"/>
      <c r="AF603" s="167"/>
    </row>
    <row r="604" spans="29:32">
      <c r="AC604" s="166"/>
      <c r="AF604" s="167"/>
    </row>
    <row r="605" spans="29:32">
      <c r="AC605" s="166"/>
      <c r="AF605" s="167"/>
    </row>
    <row r="606" spans="29:32">
      <c r="AC606" s="166"/>
      <c r="AF606" s="167"/>
    </row>
    <row r="607" spans="29:32">
      <c r="AC607" s="166"/>
      <c r="AF607" s="167"/>
    </row>
    <row r="608" spans="29:32">
      <c r="AC608" s="166"/>
      <c r="AF608" s="167"/>
    </row>
    <row r="609" spans="29:32">
      <c r="AC609" s="166"/>
      <c r="AF609" s="167"/>
    </row>
    <row r="610" spans="29:32">
      <c r="AC610" s="166"/>
      <c r="AF610" s="167"/>
    </row>
    <row r="611" spans="29:32">
      <c r="AC611" s="166"/>
      <c r="AF611" s="167"/>
    </row>
    <row r="612" spans="29:32">
      <c r="AC612" s="166"/>
      <c r="AF612" s="167"/>
    </row>
    <row r="613" spans="29:32">
      <c r="AC613" s="166"/>
      <c r="AF613" s="167"/>
    </row>
    <row r="614" spans="29:32">
      <c r="AC614" s="166"/>
      <c r="AF614" s="167"/>
    </row>
    <row r="615" spans="29:32">
      <c r="AC615" s="166"/>
      <c r="AF615" s="167"/>
    </row>
    <row r="616" spans="29:32">
      <c r="AC616" s="166"/>
      <c r="AF616" s="167"/>
    </row>
    <row r="617" spans="29:32">
      <c r="AC617" s="166"/>
      <c r="AF617" s="167"/>
    </row>
    <row r="618" spans="29:32">
      <c r="AC618" s="166"/>
      <c r="AF618" s="167"/>
    </row>
    <row r="619" spans="29:32">
      <c r="AC619" s="166"/>
      <c r="AF619" s="167"/>
    </row>
    <row r="620" spans="29:32">
      <c r="AC620" s="166"/>
      <c r="AF620" s="167"/>
    </row>
    <row r="621" spans="29:32">
      <c r="AC621" s="166"/>
      <c r="AF621" s="167"/>
    </row>
    <row r="622" spans="29:32">
      <c r="AC622" s="166"/>
      <c r="AF622" s="167"/>
    </row>
    <row r="623" spans="29:32">
      <c r="AC623" s="166"/>
      <c r="AF623" s="167"/>
    </row>
    <row r="624" spans="29:32">
      <c r="AC624" s="166"/>
      <c r="AF624" s="167"/>
    </row>
    <row r="625" spans="29:32">
      <c r="AC625" s="166"/>
      <c r="AF625" s="167"/>
    </row>
    <row r="626" spans="29:32">
      <c r="AC626" s="166"/>
      <c r="AF626" s="167"/>
    </row>
    <row r="627" spans="29:32">
      <c r="AC627" s="166"/>
      <c r="AF627" s="167"/>
    </row>
    <row r="628" spans="29:32">
      <c r="AC628" s="166"/>
      <c r="AF628" s="167"/>
    </row>
    <row r="629" spans="29:32">
      <c r="AC629" s="166"/>
      <c r="AF629" s="167"/>
    </row>
    <row r="630" spans="29:32">
      <c r="AC630" s="166"/>
      <c r="AF630" s="167"/>
    </row>
    <row r="631" spans="29:32">
      <c r="AC631" s="166"/>
      <c r="AF631" s="167"/>
    </row>
    <row r="632" spans="29:32">
      <c r="AC632" s="166"/>
      <c r="AF632" s="167"/>
    </row>
    <row r="633" spans="29:32">
      <c r="AC633" s="166"/>
      <c r="AF633" s="167"/>
    </row>
    <row r="634" spans="29:32">
      <c r="AC634" s="166"/>
      <c r="AF634" s="167"/>
    </row>
    <row r="635" spans="29:32">
      <c r="AC635" s="166"/>
      <c r="AF635" s="167"/>
    </row>
    <row r="636" spans="29:32">
      <c r="AC636" s="166"/>
      <c r="AF636" s="167"/>
    </row>
    <row r="637" spans="29:32">
      <c r="AC637" s="166"/>
      <c r="AF637" s="167"/>
    </row>
    <row r="638" spans="29:32">
      <c r="AC638" s="166"/>
      <c r="AF638" s="167"/>
    </row>
    <row r="639" spans="29:32">
      <c r="AC639" s="166"/>
      <c r="AF639" s="167"/>
    </row>
    <row r="640" spans="29:32">
      <c r="AC640" s="166"/>
      <c r="AF640" s="167"/>
    </row>
    <row r="641" spans="29:32">
      <c r="AC641" s="166"/>
      <c r="AF641" s="167"/>
    </row>
    <row r="642" spans="29:32">
      <c r="AC642" s="166"/>
      <c r="AF642" s="167"/>
    </row>
    <row r="643" spans="29:32">
      <c r="AC643" s="166"/>
      <c r="AF643" s="167"/>
    </row>
    <row r="644" spans="29:32">
      <c r="AC644" s="166"/>
      <c r="AF644" s="167"/>
    </row>
    <row r="645" spans="29:32">
      <c r="AC645" s="166"/>
      <c r="AF645" s="167"/>
    </row>
    <row r="646" spans="29:32">
      <c r="AC646" s="166"/>
      <c r="AF646" s="167"/>
    </row>
    <row r="647" spans="29:32">
      <c r="AC647" s="166"/>
      <c r="AF647" s="167"/>
    </row>
    <row r="648" spans="29:32">
      <c r="AC648" s="166"/>
      <c r="AF648" s="167"/>
    </row>
    <row r="649" spans="29:32">
      <c r="AC649" s="166"/>
      <c r="AF649" s="167"/>
    </row>
    <row r="650" spans="29:32">
      <c r="AC650" s="166"/>
      <c r="AF650" s="167"/>
    </row>
    <row r="651" spans="29:32">
      <c r="AC651" s="166"/>
      <c r="AF651" s="167"/>
    </row>
    <row r="652" spans="29:32">
      <c r="AC652" s="166"/>
      <c r="AF652" s="167"/>
    </row>
    <row r="653" spans="29:32">
      <c r="AC653" s="166"/>
      <c r="AF653" s="167"/>
    </row>
    <row r="654" spans="29:32">
      <c r="AC654" s="166"/>
      <c r="AF654" s="167"/>
    </row>
    <row r="655" spans="29:32">
      <c r="AC655" s="166"/>
      <c r="AF655" s="167"/>
    </row>
    <row r="656" spans="29:32">
      <c r="AC656" s="166"/>
      <c r="AF656" s="167"/>
    </row>
    <row r="657" spans="29:32">
      <c r="AC657" s="166"/>
      <c r="AF657" s="167"/>
    </row>
    <row r="658" spans="29:32">
      <c r="AC658" s="166"/>
      <c r="AF658" s="167"/>
    </row>
    <row r="659" spans="29:32">
      <c r="AC659" s="166"/>
      <c r="AF659" s="167"/>
    </row>
    <row r="660" spans="29:32">
      <c r="AC660" s="166"/>
      <c r="AF660" s="167"/>
    </row>
    <row r="661" spans="29:32">
      <c r="AC661" s="166"/>
      <c r="AF661" s="167"/>
    </row>
    <row r="662" spans="29:32">
      <c r="AC662" s="166"/>
      <c r="AF662" s="167"/>
    </row>
    <row r="663" spans="29:32">
      <c r="AC663" s="166"/>
      <c r="AF663" s="167"/>
    </row>
    <row r="664" spans="29:32">
      <c r="AC664" s="166"/>
      <c r="AF664" s="167"/>
    </row>
    <row r="665" spans="29:32">
      <c r="AC665" s="166"/>
      <c r="AF665" s="167"/>
    </row>
    <row r="666" spans="29:32">
      <c r="AC666" s="166"/>
      <c r="AF666" s="167"/>
    </row>
    <row r="667" spans="29:32">
      <c r="AC667" s="166"/>
      <c r="AF667" s="167"/>
    </row>
    <row r="668" spans="29:32">
      <c r="AC668" s="166"/>
      <c r="AF668" s="167"/>
    </row>
    <row r="669" spans="29:32">
      <c r="AC669" s="166"/>
      <c r="AF669" s="167"/>
    </row>
    <row r="670" spans="29:32">
      <c r="AC670" s="166"/>
      <c r="AF670" s="167"/>
    </row>
    <row r="671" spans="29:32">
      <c r="AC671" s="166"/>
      <c r="AF671" s="167"/>
    </row>
    <row r="672" spans="29:32">
      <c r="AC672" s="166"/>
      <c r="AF672" s="167"/>
    </row>
    <row r="673" spans="29:32">
      <c r="AC673" s="166"/>
      <c r="AF673" s="167"/>
    </row>
    <row r="674" spans="29:32">
      <c r="AC674" s="166"/>
      <c r="AF674" s="167"/>
    </row>
    <row r="675" spans="29:32">
      <c r="AC675" s="166"/>
      <c r="AF675" s="167"/>
    </row>
    <row r="676" spans="29:32">
      <c r="AC676" s="166"/>
      <c r="AF676" s="167"/>
    </row>
    <row r="677" spans="29:32">
      <c r="AC677" s="166"/>
      <c r="AF677" s="167"/>
    </row>
    <row r="678" spans="29:32">
      <c r="AC678" s="166"/>
      <c r="AF678" s="167"/>
    </row>
    <row r="679" spans="29:32">
      <c r="AC679" s="166"/>
      <c r="AF679" s="167"/>
    </row>
    <row r="680" spans="29:32">
      <c r="AC680" s="166"/>
      <c r="AF680" s="167"/>
    </row>
    <row r="681" spans="29:32">
      <c r="AC681" s="166"/>
      <c r="AF681" s="167"/>
    </row>
    <row r="682" spans="29:32">
      <c r="AC682" s="166"/>
      <c r="AF682" s="167"/>
    </row>
    <row r="683" spans="29:32">
      <c r="AC683" s="166"/>
      <c r="AF683" s="167"/>
    </row>
    <row r="684" spans="29:32">
      <c r="AC684" s="166"/>
      <c r="AF684" s="167"/>
    </row>
    <row r="685" spans="29:32">
      <c r="AC685" s="166"/>
      <c r="AF685" s="167"/>
    </row>
    <row r="686" spans="29:32">
      <c r="AC686" s="166"/>
      <c r="AF686" s="167"/>
    </row>
    <row r="687" spans="29:32">
      <c r="AC687" s="166"/>
      <c r="AF687" s="167"/>
    </row>
    <row r="688" spans="29:32">
      <c r="AC688" s="166"/>
      <c r="AF688" s="167"/>
    </row>
    <row r="689" spans="29:32">
      <c r="AC689" s="166"/>
      <c r="AF689" s="167"/>
    </row>
    <row r="690" spans="29:32">
      <c r="AC690" s="166"/>
      <c r="AF690" s="167"/>
    </row>
    <row r="691" spans="29:32">
      <c r="AC691" s="166"/>
      <c r="AF691" s="167"/>
    </row>
    <row r="692" spans="29:32">
      <c r="AC692" s="166"/>
      <c r="AF692" s="167"/>
    </row>
    <row r="693" spans="29:32">
      <c r="AC693" s="166"/>
      <c r="AF693" s="167"/>
    </row>
    <row r="694" spans="29:32">
      <c r="AC694" s="166"/>
      <c r="AF694" s="167"/>
    </row>
    <row r="695" spans="29:32">
      <c r="AC695" s="166"/>
      <c r="AF695" s="167"/>
    </row>
    <row r="696" spans="29:32">
      <c r="AC696" s="166"/>
      <c r="AF696" s="167"/>
    </row>
    <row r="697" spans="29:32">
      <c r="AC697" s="166"/>
      <c r="AF697" s="167"/>
    </row>
    <row r="698" spans="29:32">
      <c r="AC698" s="166"/>
      <c r="AF698" s="167"/>
    </row>
    <row r="699" spans="29:32">
      <c r="AC699" s="166"/>
      <c r="AF699" s="167"/>
    </row>
    <row r="700" spans="29:32">
      <c r="AC700" s="166"/>
      <c r="AF700" s="167"/>
    </row>
    <row r="701" spans="29:32">
      <c r="AC701" s="166"/>
      <c r="AF701" s="167"/>
    </row>
    <row r="702" spans="29:32">
      <c r="AC702" s="166"/>
      <c r="AF702" s="167"/>
    </row>
    <row r="703" spans="29:32">
      <c r="AC703" s="166"/>
      <c r="AF703" s="167"/>
    </row>
    <row r="704" spans="29:32">
      <c r="AC704" s="166"/>
      <c r="AF704" s="167"/>
    </row>
    <row r="705" spans="29:32">
      <c r="AC705" s="166"/>
      <c r="AF705" s="167"/>
    </row>
    <row r="706" spans="29:32">
      <c r="AC706" s="166"/>
      <c r="AF706" s="167"/>
    </row>
    <row r="707" spans="29:32">
      <c r="AC707" s="166"/>
      <c r="AF707" s="167"/>
    </row>
    <row r="708" spans="29:32">
      <c r="AC708" s="166"/>
      <c r="AF708" s="167"/>
    </row>
    <row r="709" spans="29:32">
      <c r="AC709" s="166"/>
      <c r="AF709" s="167"/>
    </row>
    <row r="710" spans="29:32">
      <c r="AC710" s="166"/>
      <c r="AF710" s="167"/>
    </row>
    <row r="711" spans="29:32">
      <c r="AC711" s="166"/>
      <c r="AF711" s="167"/>
    </row>
    <row r="712" spans="29:32">
      <c r="AC712" s="166"/>
      <c r="AF712" s="167"/>
    </row>
    <row r="713" spans="29:32">
      <c r="AC713" s="166"/>
      <c r="AF713" s="167"/>
    </row>
    <row r="714" spans="29:32">
      <c r="AC714" s="166"/>
      <c r="AF714" s="167"/>
    </row>
    <row r="715" spans="29:32">
      <c r="AC715" s="166"/>
      <c r="AF715" s="167"/>
    </row>
    <row r="716" spans="29:32">
      <c r="AC716" s="166"/>
      <c r="AF716" s="167"/>
    </row>
    <row r="717" spans="29:32">
      <c r="AC717" s="166"/>
      <c r="AF717" s="167"/>
    </row>
    <row r="718" spans="29:32">
      <c r="AC718" s="166"/>
      <c r="AF718" s="167"/>
    </row>
    <row r="719" spans="29:32">
      <c r="AC719" s="166"/>
      <c r="AF719" s="167"/>
    </row>
    <row r="720" spans="29:32">
      <c r="AC720" s="166"/>
      <c r="AF720" s="167"/>
    </row>
    <row r="721" spans="29:32">
      <c r="AC721" s="166"/>
      <c r="AF721" s="167"/>
    </row>
    <row r="722" spans="29:32">
      <c r="AC722" s="166"/>
      <c r="AF722" s="167"/>
    </row>
    <row r="723" spans="29:32">
      <c r="AC723" s="166"/>
      <c r="AF723" s="167"/>
    </row>
    <row r="724" spans="29:32">
      <c r="AC724" s="166"/>
      <c r="AF724" s="167"/>
    </row>
    <row r="725" spans="29:32">
      <c r="AC725" s="166"/>
      <c r="AF725" s="167"/>
    </row>
    <row r="726" spans="29:32">
      <c r="AC726" s="166"/>
      <c r="AF726" s="167"/>
    </row>
    <row r="727" spans="29:32">
      <c r="AC727" s="166"/>
      <c r="AF727" s="167"/>
    </row>
    <row r="728" spans="29:32">
      <c r="AC728" s="166"/>
      <c r="AF728" s="167"/>
    </row>
    <row r="729" spans="29:32">
      <c r="AC729" s="166"/>
      <c r="AF729" s="167"/>
    </row>
    <row r="730" spans="29:32">
      <c r="AC730" s="166"/>
      <c r="AF730" s="167"/>
    </row>
    <row r="731" spans="29:32">
      <c r="AC731" s="166"/>
      <c r="AF731" s="167"/>
    </row>
    <row r="732" spans="29:32">
      <c r="AC732" s="166"/>
      <c r="AF732" s="167"/>
    </row>
    <row r="733" spans="29:32">
      <c r="AC733" s="166"/>
      <c r="AF733" s="167"/>
    </row>
    <row r="734" spans="29:32">
      <c r="AC734" s="166"/>
      <c r="AF734" s="167"/>
    </row>
    <row r="735" spans="29:32">
      <c r="AC735" s="166"/>
      <c r="AF735" s="167"/>
    </row>
    <row r="736" spans="29:32">
      <c r="AC736" s="166"/>
      <c r="AF736" s="167"/>
    </row>
    <row r="737" spans="29:32">
      <c r="AC737" s="166"/>
      <c r="AF737" s="167"/>
    </row>
    <row r="738" spans="29:32">
      <c r="AC738" s="166"/>
      <c r="AF738" s="167"/>
    </row>
    <row r="739" spans="29:32">
      <c r="AC739" s="166"/>
      <c r="AF739" s="167"/>
    </row>
    <row r="740" spans="29:32">
      <c r="AC740" s="166"/>
      <c r="AF740" s="167"/>
    </row>
    <row r="741" spans="29:32">
      <c r="AC741" s="166"/>
      <c r="AF741" s="167"/>
    </row>
    <row r="742" spans="29:32">
      <c r="AC742" s="166"/>
      <c r="AF742" s="167"/>
    </row>
    <row r="743" spans="29:32">
      <c r="AC743" s="166"/>
      <c r="AF743" s="167"/>
    </row>
    <row r="744" spans="29:32">
      <c r="AC744" s="166"/>
      <c r="AF744" s="167"/>
    </row>
    <row r="745" spans="29:32">
      <c r="AC745" s="166"/>
      <c r="AF745" s="167"/>
    </row>
    <row r="746" spans="29:32">
      <c r="AC746" s="166"/>
      <c r="AF746" s="167"/>
    </row>
    <row r="747" spans="29:32">
      <c r="AC747" s="166"/>
      <c r="AF747" s="167"/>
    </row>
    <row r="748" spans="29:32">
      <c r="AC748" s="166"/>
      <c r="AF748" s="167"/>
    </row>
    <row r="749" spans="29:32">
      <c r="AC749" s="166"/>
      <c r="AF749" s="167"/>
    </row>
    <row r="750" spans="29:32">
      <c r="AC750" s="166"/>
      <c r="AF750" s="167"/>
    </row>
    <row r="751" spans="29:32">
      <c r="AC751" s="166"/>
      <c r="AF751" s="167"/>
    </row>
    <row r="752" spans="29:32">
      <c r="AC752" s="166"/>
      <c r="AF752" s="167"/>
    </row>
    <row r="753" spans="29:32">
      <c r="AC753" s="166"/>
      <c r="AF753" s="167"/>
    </row>
    <row r="754" spans="29:32">
      <c r="AC754" s="166"/>
      <c r="AF754" s="167"/>
    </row>
    <row r="755" spans="29:32">
      <c r="AC755" s="166"/>
      <c r="AF755" s="167"/>
    </row>
    <row r="756" spans="29:32">
      <c r="AC756" s="166"/>
      <c r="AF756" s="167"/>
    </row>
    <row r="757" spans="29:32">
      <c r="AC757" s="166"/>
      <c r="AF757" s="167"/>
    </row>
    <row r="758" spans="29:32">
      <c r="AC758" s="166"/>
      <c r="AF758" s="167"/>
    </row>
    <row r="759" spans="29:32">
      <c r="AC759" s="166"/>
      <c r="AF759" s="167"/>
    </row>
    <row r="760" spans="29:32">
      <c r="AC760" s="166"/>
      <c r="AF760" s="167"/>
    </row>
    <row r="761" spans="29:32">
      <c r="AC761" s="166"/>
      <c r="AF761" s="167"/>
    </row>
    <row r="762" spans="29:32">
      <c r="AC762" s="166"/>
      <c r="AF762" s="167"/>
    </row>
    <row r="763" spans="29:32">
      <c r="AC763" s="166"/>
      <c r="AF763" s="167"/>
    </row>
    <row r="764" spans="29:32">
      <c r="AC764" s="166"/>
      <c r="AF764" s="167"/>
    </row>
    <row r="765" spans="29:32">
      <c r="AC765" s="166"/>
      <c r="AF765" s="167"/>
    </row>
    <row r="766" spans="29:32">
      <c r="AC766" s="166"/>
      <c r="AF766" s="167"/>
    </row>
    <row r="767" spans="29:32">
      <c r="AC767" s="166"/>
      <c r="AF767" s="167"/>
    </row>
    <row r="768" spans="29:32">
      <c r="AC768" s="166"/>
      <c r="AF768" s="167"/>
    </row>
    <row r="769" spans="29:32">
      <c r="AC769" s="166"/>
      <c r="AF769" s="167"/>
    </row>
    <row r="770" spans="29:32">
      <c r="AC770" s="166"/>
      <c r="AF770" s="167"/>
    </row>
    <row r="771" spans="29:32">
      <c r="AC771" s="166"/>
      <c r="AF771" s="167"/>
    </row>
    <row r="772" spans="29:32">
      <c r="AC772" s="166"/>
      <c r="AF772" s="167"/>
    </row>
    <row r="773" spans="29:32">
      <c r="AC773" s="166"/>
      <c r="AF773" s="167"/>
    </row>
    <row r="774" spans="29:32">
      <c r="AC774" s="166"/>
      <c r="AF774" s="167"/>
    </row>
    <row r="775" spans="29:32">
      <c r="AC775" s="166"/>
      <c r="AF775" s="167"/>
    </row>
    <row r="776" spans="29:32">
      <c r="AC776" s="166"/>
      <c r="AF776" s="167"/>
    </row>
    <row r="777" spans="29:32">
      <c r="AC777" s="166"/>
      <c r="AF777" s="167"/>
    </row>
    <row r="778" spans="29:32">
      <c r="AC778" s="166"/>
      <c r="AF778" s="167"/>
    </row>
    <row r="779" spans="29:32">
      <c r="AC779" s="166"/>
      <c r="AF779" s="167"/>
    </row>
    <row r="780" spans="29:32">
      <c r="AC780" s="166"/>
      <c r="AF780" s="167"/>
    </row>
    <row r="781" spans="29:32">
      <c r="AC781" s="166"/>
      <c r="AF781" s="167"/>
    </row>
    <row r="782" spans="29:32">
      <c r="AC782" s="166"/>
      <c r="AF782" s="167"/>
    </row>
    <row r="783" spans="29:32">
      <c r="AC783" s="166"/>
      <c r="AF783" s="167"/>
    </row>
    <row r="784" spans="29:32">
      <c r="AC784" s="166"/>
      <c r="AF784" s="167"/>
    </row>
    <row r="785" spans="29:32">
      <c r="AC785" s="166"/>
      <c r="AF785" s="167"/>
    </row>
    <row r="786" spans="29:32">
      <c r="AC786" s="166"/>
      <c r="AF786" s="167"/>
    </row>
    <row r="787" spans="29:32">
      <c r="AC787" s="166"/>
      <c r="AF787" s="167"/>
    </row>
    <row r="788" spans="29:32">
      <c r="AC788" s="166"/>
      <c r="AF788" s="167"/>
    </row>
    <row r="789" spans="29:32">
      <c r="AC789" s="166"/>
      <c r="AF789" s="167"/>
    </row>
    <row r="790" spans="29:32">
      <c r="AC790" s="166"/>
      <c r="AF790" s="167"/>
    </row>
    <row r="791" spans="29:32">
      <c r="AC791" s="166"/>
      <c r="AF791" s="167"/>
    </row>
    <row r="792" spans="29:32">
      <c r="AC792" s="166"/>
      <c r="AF792" s="167"/>
    </row>
    <row r="793" spans="29:32">
      <c r="AC793" s="166"/>
      <c r="AF793" s="167"/>
    </row>
    <row r="794" spans="29:32">
      <c r="AC794" s="166"/>
      <c r="AF794" s="167"/>
    </row>
    <row r="795" spans="29:32">
      <c r="AC795" s="166"/>
      <c r="AF795" s="167"/>
    </row>
    <row r="796" spans="29:32">
      <c r="AC796" s="166"/>
      <c r="AF796" s="167"/>
    </row>
    <row r="797" spans="29:32">
      <c r="AC797" s="166"/>
      <c r="AF797" s="167"/>
    </row>
    <row r="798" spans="29:32">
      <c r="AC798" s="166"/>
      <c r="AF798" s="167"/>
    </row>
    <row r="799" spans="29:32">
      <c r="AC799" s="166"/>
      <c r="AF799" s="167"/>
    </row>
    <row r="800" spans="29:32">
      <c r="AC800" s="166"/>
      <c r="AF800" s="167"/>
    </row>
    <row r="801" spans="29:32">
      <c r="AC801" s="166"/>
      <c r="AF801" s="167"/>
    </row>
    <row r="802" spans="29:32">
      <c r="AC802" s="166"/>
      <c r="AF802" s="167"/>
    </row>
    <row r="803" spans="29:32">
      <c r="AC803" s="166"/>
      <c r="AF803" s="167"/>
    </row>
    <row r="804" spans="29:32">
      <c r="AC804" s="166"/>
      <c r="AF804" s="167"/>
    </row>
    <row r="805" spans="29:32">
      <c r="AC805" s="166"/>
      <c r="AF805" s="167"/>
    </row>
    <row r="806" spans="29:32">
      <c r="AC806" s="166"/>
      <c r="AF806" s="167"/>
    </row>
    <row r="807" spans="29:32">
      <c r="AC807" s="166"/>
      <c r="AF807" s="167"/>
    </row>
    <row r="808" spans="29:32">
      <c r="AC808" s="166"/>
      <c r="AF808" s="167"/>
    </row>
    <row r="809" spans="29:32">
      <c r="AC809" s="166"/>
      <c r="AF809" s="167"/>
    </row>
    <row r="810" spans="29:32">
      <c r="AC810" s="166"/>
      <c r="AF810" s="167"/>
    </row>
    <row r="811" spans="29:32">
      <c r="AC811" s="166"/>
      <c r="AF811" s="167"/>
    </row>
    <row r="812" spans="29:32">
      <c r="AC812" s="166"/>
      <c r="AF812" s="167"/>
    </row>
    <row r="813" spans="29:32">
      <c r="AC813" s="166"/>
      <c r="AF813" s="167"/>
    </row>
    <row r="814" spans="29:32">
      <c r="AC814" s="166"/>
      <c r="AF814" s="167"/>
    </row>
    <row r="815" spans="29:32">
      <c r="AC815" s="166"/>
      <c r="AF815" s="167"/>
    </row>
    <row r="816" spans="29:32">
      <c r="AC816" s="166"/>
      <c r="AF816" s="167"/>
    </row>
    <row r="817" spans="29:32">
      <c r="AC817" s="166"/>
      <c r="AF817" s="167"/>
    </row>
    <row r="818" spans="29:32">
      <c r="AC818" s="166"/>
      <c r="AF818" s="167"/>
    </row>
    <row r="819" spans="29:32">
      <c r="AC819" s="166"/>
      <c r="AF819" s="167"/>
    </row>
    <row r="820" spans="29:32">
      <c r="AC820" s="166"/>
      <c r="AF820" s="167"/>
    </row>
    <row r="821" spans="29:32">
      <c r="AC821" s="166"/>
      <c r="AF821" s="167"/>
    </row>
    <row r="822" spans="29:32">
      <c r="AC822" s="166"/>
      <c r="AF822" s="167"/>
    </row>
    <row r="823" spans="29:32">
      <c r="AC823" s="166"/>
      <c r="AF823" s="167"/>
    </row>
    <row r="824" spans="29:32">
      <c r="AC824" s="166"/>
      <c r="AF824" s="167"/>
    </row>
    <row r="825" spans="29:32">
      <c r="AC825" s="166"/>
      <c r="AF825" s="167"/>
    </row>
    <row r="826" spans="29:32">
      <c r="AC826" s="166"/>
      <c r="AF826" s="167"/>
    </row>
    <row r="827" spans="29:32">
      <c r="AC827" s="166"/>
      <c r="AF827" s="167"/>
    </row>
    <row r="828" spans="29:32">
      <c r="AC828" s="166"/>
      <c r="AF828" s="167"/>
    </row>
    <row r="829" spans="29:32">
      <c r="AC829" s="166"/>
      <c r="AF829" s="167"/>
    </row>
    <row r="830" spans="29:32">
      <c r="AC830" s="166"/>
      <c r="AF830" s="167"/>
    </row>
    <row r="831" spans="29:32">
      <c r="AC831" s="166"/>
      <c r="AF831" s="167"/>
    </row>
    <row r="832" spans="29:32">
      <c r="AC832" s="166"/>
      <c r="AF832" s="167"/>
    </row>
    <row r="833" spans="29:32">
      <c r="AC833" s="166"/>
      <c r="AF833" s="167"/>
    </row>
    <row r="834" spans="29:32">
      <c r="AC834" s="166"/>
      <c r="AF834" s="167"/>
    </row>
    <row r="835" spans="29:32">
      <c r="AC835" s="166"/>
      <c r="AF835" s="167"/>
    </row>
    <row r="836" spans="29:32">
      <c r="AC836" s="166"/>
      <c r="AF836" s="167"/>
    </row>
    <row r="837" spans="29:32">
      <c r="AC837" s="166"/>
      <c r="AF837" s="167"/>
    </row>
    <row r="838" spans="29:32">
      <c r="AC838" s="166"/>
      <c r="AF838" s="167"/>
    </row>
    <row r="839" spans="29:32">
      <c r="AC839" s="166"/>
      <c r="AF839" s="167"/>
    </row>
    <row r="840" spans="29:32">
      <c r="AC840" s="166"/>
      <c r="AF840" s="167"/>
    </row>
    <row r="841" spans="29:32">
      <c r="AC841" s="166"/>
      <c r="AF841" s="167"/>
    </row>
    <row r="842" spans="29:32">
      <c r="AC842" s="166"/>
      <c r="AF842" s="167"/>
    </row>
    <row r="843" spans="29:32">
      <c r="AC843" s="166"/>
      <c r="AF843" s="167"/>
    </row>
    <row r="844" spans="29:32">
      <c r="AC844" s="166"/>
      <c r="AF844" s="167"/>
    </row>
    <row r="845" spans="29:32">
      <c r="AC845" s="166"/>
      <c r="AF845" s="167"/>
    </row>
    <row r="846" spans="29:32">
      <c r="AC846" s="166"/>
      <c r="AF846" s="167"/>
    </row>
    <row r="847" spans="29:32">
      <c r="AC847" s="166"/>
      <c r="AF847" s="167"/>
    </row>
    <row r="848" spans="29:32">
      <c r="AC848" s="166"/>
      <c r="AF848" s="167"/>
    </row>
    <row r="849" spans="29:32">
      <c r="AC849" s="166"/>
      <c r="AF849" s="167"/>
    </row>
    <row r="850" spans="29:32">
      <c r="AC850" s="166"/>
      <c r="AF850" s="167"/>
    </row>
    <row r="851" spans="29:32">
      <c r="AC851" s="166"/>
      <c r="AF851" s="167"/>
    </row>
    <row r="852" spans="29:32">
      <c r="AC852" s="166"/>
      <c r="AF852" s="167"/>
    </row>
    <row r="853" spans="29:32">
      <c r="AC853" s="166"/>
      <c r="AF853" s="167"/>
    </row>
    <row r="854" spans="29:32">
      <c r="AC854" s="166"/>
      <c r="AF854" s="167"/>
    </row>
    <row r="855" spans="29:32">
      <c r="AC855" s="166"/>
      <c r="AF855" s="167"/>
    </row>
    <row r="856" spans="29:32">
      <c r="AC856" s="166"/>
      <c r="AF856" s="167"/>
    </row>
    <row r="857" spans="29:32">
      <c r="AC857" s="166"/>
      <c r="AF857" s="167"/>
    </row>
    <row r="858" spans="29:32">
      <c r="AC858" s="166"/>
      <c r="AF858" s="167"/>
    </row>
    <row r="859" spans="29:32">
      <c r="AC859" s="166"/>
      <c r="AF859" s="167"/>
    </row>
    <row r="860" spans="29:32">
      <c r="AC860" s="166"/>
      <c r="AF860" s="167"/>
    </row>
    <row r="861" spans="29:32">
      <c r="AC861" s="166"/>
      <c r="AF861" s="167"/>
    </row>
    <row r="862" spans="29:32">
      <c r="AC862" s="166"/>
      <c r="AF862" s="167"/>
    </row>
    <row r="863" spans="29:32">
      <c r="AC863" s="166"/>
      <c r="AF863" s="167"/>
    </row>
    <row r="864" spans="29:32">
      <c r="AC864" s="166"/>
      <c r="AF864" s="167"/>
    </row>
    <row r="865" spans="29:32">
      <c r="AC865" s="166"/>
      <c r="AF865" s="167"/>
    </row>
    <row r="866" spans="29:32">
      <c r="AC866" s="166"/>
      <c r="AF866" s="167"/>
    </row>
    <row r="867" spans="29:32">
      <c r="AC867" s="166"/>
      <c r="AF867" s="167"/>
    </row>
    <row r="868" spans="29:32">
      <c r="AC868" s="166"/>
      <c r="AF868" s="167"/>
    </row>
    <row r="869" spans="29:32">
      <c r="AC869" s="166"/>
      <c r="AF869" s="167"/>
    </row>
    <row r="870" spans="29:32">
      <c r="AC870" s="166"/>
      <c r="AF870" s="167"/>
    </row>
    <row r="871" spans="29:32">
      <c r="AC871" s="166"/>
      <c r="AF871" s="167"/>
    </row>
    <row r="872" spans="29:32">
      <c r="AC872" s="166"/>
      <c r="AF872" s="167"/>
    </row>
    <row r="873" spans="29:32">
      <c r="AC873" s="166"/>
      <c r="AF873" s="167"/>
    </row>
    <row r="874" spans="29:32">
      <c r="AC874" s="166"/>
      <c r="AF874" s="167"/>
    </row>
    <row r="875" spans="29:32">
      <c r="AC875" s="166"/>
      <c r="AF875" s="167"/>
    </row>
    <row r="876" spans="29:32">
      <c r="AC876" s="166"/>
      <c r="AF876" s="167"/>
    </row>
    <row r="877" spans="29:32">
      <c r="AC877" s="166"/>
      <c r="AF877" s="167"/>
    </row>
    <row r="878" spans="29:32">
      <c r="AC878" s="166"/>
      <c r="AF878" s="167"/>
    </row>
    <row r="879" spans="29:32">
      <c r="AC879" s="166"/>
      <c r="AF879" s="167"/>
    </row>
    <row r="880" spans="29:32">
      <c r="AC880" s="166"/>
      <c r="AF880" s="167"/>
    </row>
    <row r="881" spans="29:32">
      <c r="AC881" s="166"/>
      <c r="AF881" s="167"/>
    </row>
    <row r="882" spans="29:32">
      <c r="AC882" s="166"/>
      <c r="AF882" s="167"/>
    </row>
    <row r="883" spans="29:32">
      <c r="AC883" s="166"/>
      <c r="AF883" s="167"/>
    </row>
    <row r="884" spans="29:32">
      <c r="AC884" s="166"/>
      <c r="AF884" s="167"/>
    </row>
    <row r="885" spans="29:32">
      <c r="AC885" s="166"/>
      <c r="AF885" s="167"/>
    </row>
    <row r="886" spans="29:32">
      <c r="AC886" s="166"/>
      <c r="AF886" s="167"/>
    </row>
    <row r="887" spans="29:32">
      <c r="AC887" s="166"/>
      <c r="AF887" s="167"/>
    </row>
    <row r="888" spans="29:32">
      <c r="AC888" s="166"/>
      <c r="AF888" s="167"/>
    </row>
    <row r="889" spans="29:32">
      <c r="AC889" s="166"/>
      <c r="AF889" s="167"/>
    </row>
    <row r="890" spans="29:32">
      <c r="AC890" s="166"/>
      <c r="AF890" s="167"/>
    </row>
    <row r="891" spans="29:32">
      <c r="AC891" s="166"/>
      <c r="AF891" s="167"/>
    </row>
    <row r="892" spans="29:32">
      <c r="AC892" s="166"/>
      <c r="AF892" s="167"/>
    </row>
    <row r="893" spans="29:32">
      <c r="AC893" s="166"/>
      <c r="AF893" s="167"/>
    </row>
    <row r="894" spans="29:32">
      <c r="AC894" s="166"/>
      <c r="AF894" s="167"/>
    </row>
    <row r="895" spans="29:32">
      <c r="AC895" s="166"/>
      <c r="AF895" s="167"/>
    </row>
    <row r="896" spans="29:32">
      <c r="AC896" s="166"/>
      <c r="AF896" s="167"/>
    </row>
    <row r="897" spans="29:32">
      <c r="AC897" s="166"/>
      <c r="AF897" s="167"/>
    </row>
    <row r="898" spans="29:32">
      <c r="AC898" s="166"/>
      <c r="AF898" s="167"/>
    </row>
    <row r="899" spans="29:32">
      <c r="AC899" s="166"/>
      <c r="AF899" s="167"/>
    </row>
    <row r="900" spans="29:32">
      <c r="AC900" s="166"/>
      <c r="AF900" s="167"/>
    </row>
    <row r="901" spans="29:32">
      <c r="AC901" s="166"/>
      <c r="AF901" s="167"/>
    </row>
    <row r="902" spans="29:32">
      <c r="AC902" s="166"/>
      <c r="AF902" s="167"/>
    </row>
    <row r="903" spans="29:32">
      <c r="AC903" s="166"/>
      <c r="AF903" s="167"/>
    </row>
    <row r="904" spans="29:32">
      <c r="AC904" s="166"/>
      <c r="AF904" s="167"/>
    </row>
    <row r="905" spans="29:32">
      <c r="AC905" s="166"/>
      <c r="AF905" s="167"/>
    </row>
    <row r="906" spans="29:32">
      <c r="AC906" s="166"/>
      <c r="AF906" s="167"/>
    </row>
    <row r="907" spans="29:32">
      <c r="AC907" s="166"/>
      <c r="AF907" s="167"/>
    </row>
    <row r="908" spans="29:32">
      <c r="AC908" s="166"/>
      <c r="AF908" s="167"/>
    </row>
    <row r="909" spans="29:32">
      <c r="AC909" s="166"/>
      <c r="AF909" s="167"/>
    </row>
    <row r="910" spans="29:32">
      <c r="AC910" s="166"/>
      <c r="AF910" s="167"/>
    </row>
    <row r="911" spans="29:32">
      <c r="AC911" s="166"/>
      <c r="AF911" s="167"/>
    </row>
    <row r="912" spans="29:32">
      <c r="AC912" s="166"/>
      <c r="AF912" s="167"/>
    </row>
    <row r="913" spans="29:32">
      <c r="AC913" s="166"/>
      <c r="AF913" s="167"/>
    </row>
    <row r="914" spans="29:32">
      <c r="AC914" s="166"/>
      <c r="AF914" s="167"/>
    </row>
    <row r="915" spans="29:32">
      <c r="AC915" s="166"/>
      <c r="AF915" s="167"/>
    </row>
    <row r="916" spans="29:32">
      <c r="AC916" s="166"/>
      <c r="AF916" s="167"/>
    </row>
    <row r="917" spans="29:32">
      <c r="AC917" s="166"/>
      <c r="AF917" s="167"/>
    </row>
    <row r="918" spans="29:32">
      <c r="AC918" s="166"/>
      <c r="AF918" s="167"/>
    </row>
    <row r="919" spans="29:32">
      <c r="AC919" s="166"/>
      <c r="AF919" s="167"/>
    </row>
    <row r="920" spans="29:32">
      <c r="AC920" s="166"/>
      <c r="AF920" s="167"/>
    </row>
    <row r="921" spans="29:32">
      <c r="AC921" s="166"/>
      <c r="AF921" s="167"/>
    </row>
    <row r="922" spans="29:32">
      <c r="AC922" s="166"/>
      <c r="AF922" s="167"/>
    </row>
    <row r="923" spans="29:32">
      <c r="AC923" s="166"/>
      <c r="AF923" s="167"/>
    </row>
    <row r="924" spans="29:32">
      <c r="AC924" s="166"/>
      <c r="AF924" s="167"/>
    </row>
    <row r="925" spans="29:32">
      <c r="AC925" s="166"/>
      <c r="AF925" s="167"/>
    </row>
    <row r="926" spans="29:32">
      <c r="AC926" s="166"/>
      <c r="AF926" s="167"/>
    </row>
    <row r="927" spans="29:32">
      <c r="AC927" s="166"/>
      <c r="AF927" s="167"/>
    </row>
    <row r="928" spans="29:32">
      <c r="AC928" s="166"/>
      <c r="AF928" s="167"/>
    </row>
    <row r="929" spans="29:32">
      <c r="AC929" s="166"/>
      <c r="AF929" s="167"/>
    </row>
    <row r="930" spans="29:32">
      <c r="AC930" s="166"/>
      <c r="AF930" s="167"/>
    </row>
    <row r="931" spans="29:32">
      <c r="AC931" s="166"/>
      <c r="AF931" s="167"/>
    </row>
    <row r="932" spans="29:32">
      <c r="AC932" s="166"/>
      <c r="AF932" s="167"/>
    </row>
    <row r="933" spans="29:32">
      <c r="AC933" s="166"/>
      <c r="AF933" s="167"/>
    </row>
    <row r="934" spans="29:32">
      <c r="AC934" s="166"/>
      <c r="AF934" s="167"/>
    </row>
    <row r="935" spans="29:32">
      <c r="AC935" s="166"/>
      <c r="AF935" s="167"/>
    </row>
    <row r="936" spans="29:32">
      <c r="AC936" s="166"/>
      <c r="AF936" s="167"/>
    </row>
    <row r="937" spans="29:32">
      <c r="AC937" s="166"/>
      <c r="AF937" s="167"/>
    </row>
    <row r="938" spans="29:32">
      <c r="AC938" s="166"/>
      <c r="AF938" s="167"/>
    </row>
    <row r="939" spans="29:32">
      <c r="AC939" s="166"/>
      <c r="AF939" s="167"/>
    </row>
    <row r="940" spans="29:32">
      <c r="AC940" s="166"/>
      <c r="AF940" s="167"/>
    </row>
    <row r="941" spans="29:32">
      <c r="AC941" s="166"/>
      <c r="AF941" s="167"/>
    </row>
    <row r="942" spans="29:32">
      <c r="AC942" s="166"/>
      <c r="AF942" s="167"/>
    </row>
    <row r="943" spans="29:32">
      <c r="AC943" s="166"/>
      <c r="AF943" s="167"/>
    </row>
    <row r="944" spans="29:32">
      <c r="AC944" s="166"/>
      <c r="AF944" s="167"/>
    </row>
    <row r="945" spans="29:32">
      <c r="AC945" s="166"/>
      <c r="AF945" s="167"/>
    </row>
    <row r="946" spans="29:32">
      <c r="AC946" s="166"/>
      <c r="AF946" s="167"/>
    </row>
    <row r="947" spans="29:32">
      <c r="AC947" s="166"/>
      <c r="AF947" s="167"/>
    </row>
    <row r="948" spans="29:32">
      <c r="AC948" s="166"/>
      <c r="AF948" s="167"/>
    </row>
    <row r="949" spans="29:32">
      <c r="AC949" s="166"/>
      <c r="AF949" s="167"/>
    </row>
    <row r="950" spans="29:32">
      <c r="AC950" s="166"/>
      <c r="AF950" s="167"/>
    </row>
    <row r="951" spans="29:32">
      <c r="AC951" s="166"/>
      <c r="AF951" s="167"/>
    </row>
    <row r="952" spans="29:32">
      <c r="AC952" s="166"/>
      <c r="AF952" s="167"/>
    </row>
    <row r="953" spans="29:32">
      <c r="AC953" s="166"/>
      <c r="AF953" s="167"/>
    </row>
    <row r="954" spans="29:32">
      <c r="AC954" s="166"/>
      <c r="AF954" s="167"/>
    </row>
    <row r="955" spans="29:32">
      <c r="AC955" s="166"/>
      <c r="AF955" s="167"/>
    </row>
    <row r="956" spans="29:32">
      <c r="AC956" s="166"/>
      <c r="AF956" s="167"/>
    </row>
    <row r="957" spans="29:32">
      <c r="AC957" s="166"/>
      <c r="AF957" s="167"/>
    </row>
    <row r="958" spans="29:32">
      <c r="AC958" s="166"/>
      <c r="AF958" s="167"/>
    </row>
    <row r="959" spans="29:32">
      <c r="AC959" s="166"/>
      <c r="AF959" s="167"/>
    </row>
    <row r="960" spans="29:32">
      <c r="AC960" s="166"/>
      <c r="AF960" s="167"/>
    </row>
    <row r="961" spans="29:32">
      <c r="AC961" s="166"/>
      <c r="AF961" s="167"/>
    </row>
    <row r="962" spans="29:32">
      <c r="AC962" s="166"/>
      <c r="AF962" s="167"/>
    </row>
    <row r="963" spans="29:32">
      <c r="AC963" s="166"/>
      <c r="AF963" s="167"/>
    </row>
    <row r="964" spans="29:32">
      <c r="AC964" s="166"/>
      <c r="AF964" s="167"/>
    </row>
    <row r="965" spans="29:32">
      <c r="AC965" s="166"/>
      <c r="AF965" s="167"/>
    </row>
    <row r="966" spans="29:32">
      <c r="AC966" s="166"/>
      <c r="AF966" s="167"/>
    </row>
    <row r="967" spans="29:32">
      <c r="AC967" s="166"/>
      <c r="AF967" s="167"/>
    </row>
    <row r="968" spans="29:32">
      <c r="AC968" s="166"/>
      <c r="AF968" s="167"/>
    </row>
    <row r="969" spans="29:32">
      <c r="AC969" s="166"/>
      <c r="AF969" s="167"/>
    </row>
    <row r="970" spans="29:32">
      <c r="AC970" s="166"/>
      <c r="AF970" s="167"/>
    </row>
    <row r="971" spans="29:32">
      <c r="AC971" s="166"/>
      <c r="AF971" s="167"/>
    </row>
    <row r="972" spans="29:32">
      <c r="AC972" s="166"/>
      <c r="AF972" s="167"/>
    </row>
    <row r="973" spans="29:32">
      <c r="AC973" s="166"/>
      <c r="AF973" s="167"/>
    </row>
    <row r="974" spans="29:32">
      <c r="AC974" s="166"/>
      <c r="AF974" s="167"/>
    </row>
    <row r="975" spans="29:32">
      <c r="AC975" s="166"/>
      <c r="AF975" s="167"/>
    </row>
    <row r="976" spans="29:32">
      <c r="AC976" s="166"/>
      <c r="AF976" s="167"/>
    </row>
    <row r="977" spans="29:32">
      <c r="AC977" s="166"/>
      <c r="AF977" s="167"/>
    </row>
    <row r="978" spans="29:32">
      <c r="AC978" s="166"/>
      <c r="AF978" s="167"/>
    </row>
    <row r="979" spans="29:32">
      <c r="AC979" s="166"/>
      <c r="AF979" s="167"/>
    </row>
    <row r="980" spans="29:32">
      <c r="AC980" s="166"/>
      <c r="AF980" s="167"/>
    </row>
    <row r="981" spans="29:32">
      <c r="AC981" s="166"/>
      <c r="AF981" s="167"/>
    </row>
    <row r="982" spans="29:32">
      <c r="AC982" s="166"/>
      <c r="AF982" s="167"/>
    </row>
    <row r="983" spans="29:32">
      <c r="AC983" s="166"/>
      <c r="AF983" s="167"/>
    </row>
    <row r="984" spans="29:32">
      <c r="AC984" s="166"/>
      <c r="AF984" s="167"/>
    </row>
    <row r="985" spans="29:32">
      <c r="AC985" s="166"/>
      <c r="AF985" s="167"/>
    </row>
    <row r="986" spans="29:32">
      <c r="AC986" s="166"/>
      <c r="AF986" s="167"/>
    </row>
    <row r="987" spans="29:32">
      <c r="AC987" s="166"/>
      <c r="AF987" s="167"/>
    </row>
    <row r="988" spans="29:32">
      <c r="AC988" s="166"/>
      <c r="AF988" s="167"/>
    </row>
    <row r="989" spans="29:32">
      <c r="AC989" s="166"/>
      <c r="AF989" s="167"/>
    </row>
    <row r="990" spans="29:32">
      <c r="AC990" s="166"/>
      <c r="AF990" s="167"/>
    </row>
    <row r="991" spans="29:32">
      <c r="AC991" s="166"/>
      <c r="AF991" s="167"/>
    </row>
    <row r="992" spans="29:32">
      <c r="AC992" s="166"/>
      <c r="AF992" s="167"/>
    </row>
    <row r="993" spans="29:32">
      <c r="AC993" s="166"/>
      <c r="AF993" s="167"/>
    </row>
    <row r="994" spans="29:32">
      <c r="AC994" s="166"/>
      <c r="AF994" s="167"/>
    </row>
    <row r="995" spans="29:32">
      <c r="AC995" s="166"/>
      <c r="AF995" s="167"/>
    </row>
    <row r="996" spans="29:32">
      <c r="AC996" s="166"/>
      <c r="AF996" s="167"/>
    </row>
    <row r="997" spans="29:32">
      <c r="AC997" s="166"/>
      <c r="AF997" s="167"/>
    </row>
    <row r="998" spans="29:32">
      <c r="AC998" s="166"/>
      <c r="AF998" s="167"/>
    </row>
    <row r="999" spans="29:32">
      <c r="AC999" s="166"/>
      <c r="AF999" s="167"/>
    </row>
    <row r="1000" spans="29:32">
      <c r="AC1000" s="166"/>
      <c r="AF1000" s="167"/>
    </row>
    <row r="1001" spans="29:32">
      <c r="AC1001" s="166"/>
      <c r="AF1001" s="167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Summary+metrics</vt:lpstr>
      <vt:lpstr>Income Statement yr 1</vt:lpstr>
      <vt:lpstr>PnL Projection YR 2 </vt:lpstr>
      <vt:lpstr>Cashflow_Yr2</vt:lpstr>
      <vt:lpstr>PnL Projection YR 3</vt:lpstr>
      <vt:lpstr>Cashflow_Yr3</vt:lpstr>
      <vt:lpstr>Income Statement aka P&amp;L yr2&amp;3</vt:lpstr>
      <vt:lpstr>BE-Analysis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QEDC</dc:creator>
  <cp:lastModifiedBy>Sarah Liu</cp:lastModifiedBy>
  <dcterms:created xsi:type="dcterms:W3CDTF">2019-10-09T20:17:38Z</dcterms:created>
  <dcterms:modified xsi:type="dcterms:W3CDTF">2019-10-09T20:19:29Z</dcterms:modified>
</cp:coreProperties>
</file>